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4520" windowHeight="11760"/>
  </bookViews>
  <sheets>
    <sheet name="2024年度活動方針 (2)" sheetId="11" r:id="rId1"/>
    <sheet name="2024年度活動方針" sheetId="5" r:id="rId2"/>
    <sheet name="2024行事計画" sheetId="6" r:id="rId3"/>
    <sheet name="P21　2024予算計画" sheetId="7" r:id="rId4"/>
    <sheet name="P22 ブロック会社担当役割 (24)" sheetId="10" r:id="rId5"/>
  </sheets>
  <definedNames>
    <definedName name="_xlnm.Print_Area" localSheetId="2">'2024行事計画'!$A$1:$BO$90</definedName>
    <definedName name="_xlnm.Print_Area" localSheetId="1">'2024年度活動方針'!$A$1:$AH$64</definedName>
    <definedName name="_xlnm.Print_Area" localSheetId="0">'2024年度活動方針 (2)'!$A$1:$AH$64</definedName>
    <definedName name="_xlnm.Print_Area" localSheetId="4">'P22 ブロック会社担当役割 (24)'!$B$2:$I$37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8" i="7" l="1"/>
  <c r="K17" i="7" l="1"/>
  <c r="K67" i="7"/>
  <c r="Q66" i="7"/>
  <c r="P66" i="7"/>
  <c r="P67" i="7" s="1"/>
  <c r="N66" i="7"/>
  <c r="N67" i="7" s="1"/>
  <c r="K66" i="7"/>
  <c r="J66" i="7"/>
  <c r="H66" i="7"/>
  <c r="G66" i="7"/>
  <c r="F66" i="7"/>
  <c r="D66" i="7"/>
  <c r="D67" i="7" s="1"/>
  <c r="T65" i="7"/>
  <c r="P64" i="7"/>
  <c r="N64" i="7"/>
  <c r="K64" i="7"/>
  <c r="J64" i="7"/>
  <c r="J67" i="7" s="1"/>
  <c r="H64" i="7"/>
  <c r="H67" i="7" s="1"/>
  <c r="G64" i="7"/>
  <c r="G67" i="7" s="1"/>
  <c r="F64" i="7"/>
  <c r="T64" i="7" s="1"/>
  <c r="D64" i="7"/>
  <c r="Q63" i="7"/>
  <c r="Q64" i="7" s="1"/>
  <c r="Q67" i="7" s="1"/>
  <c r="I56" i="7"/>
  <c r="Q55" i="7"/>
  <c r="Q19" i="7" s="1"/>
  <c r="P55" i="7"/>
  <c r="P56" i="7" s="1"/>
  <c r="O55" i="7"/>
  <c r="O56" i="7" s="1"/>
  <c r="N55" i="7"/>
  <c r="N19" i="7" s="1"/>
  <c r="N20" i="7" s="1"/>
  <c r="N24" i="7" s="1"/>
  <c r="L55" i="7"/>
  <c r="H55" i="7"/>
  <c r="H19" i="7" s="1"/>
  <c r="F55" i="7"/>
  <c r="F19" i="7" s="1"/>
  <c r="D55" i="7"/>
  <c r="R54" i="7"/>
  <c r="U54" i="7" s="1"/>
  <c r="R52" i="7"/>
  <c r="U52" i="7" s="1"/>
  <c r="T51" i="7"/>
  <c r="T55" i="7" s="1"/>
  <c r="R51" i="7"/>
  <c r="U51" i="7" s="1"/>
  <c r="T50" i="7"/>
  <c r="R50" i="7"/>
  <c r="U50" i="7" s="1"/>
  <c r="R49" i="7"/>
  <c r="U49" i="7" s="1"/>
  <c r="U48" i="7"/>
  <c r="R48" i="7"/>
  <c r="U47" i="7"/>
  <c r="R47" i="7"/>
  <c r="R46" i="7"/>
  <c r="U46" i="7" s="1"/>
  <c r="R45" i="7"/>
  <c r="U45" i="7" s="1"/>
  <c r="U44" i="7"/>
  <c r="R44" i="7"/>
  <c r="R43" i="7"/>
  <c r="U43" i="7" s="1"/>
  <c r="R42" i="7"/>
  <c r="U42" i="7" s="1"/>
  <c r="R41" i="7"/>
  <c r="U41" i="7" s="1"/>
  <c r="U40" i="7"/>
  <c r="R40" i="7"/>
  <c r="U39" i="7"/>
  <c r="R39" i="7"/>
  <c r="M38" i="7"/>
  <c r="M55" i="7" s="1"/>
  <c r="M19" i="7" s="1"/>
  <c r="M20" i="7" s="1"/>
  <c r="M24" i="7" s="1"/>
  <c r="K38" i="7"/>
  <c r="K55" i="7" s="1"/>
  <c r="K19" i="7" s="1"/>
  <c r="J38" i="7"/>
  <c r="J55" i="7" s="1"/>
  <c r="J19" i="7" s="1"/>
  <c r="H38" i="7"/>
  <c r="G38" i="7"/>
  <c r="G55" i="7" s="1"/>
  <c r="G19" i="7" s="1"/>
  <c r="U37" i="7"/>
  <c r="R37" i="7"/>
  <c r="R36" i="7"/>
  <c r="U36" i="7" s="1"/>
  <c r="R35" i="7"/>
  <c r="U35" i="7" s="1"/>
  <c r="R34" i="7"/>
  <c r="U34" i="7" s="1"/>
  <c r="U33" i="7"/>
  <c r="R33" i="7"/>
  <c r="R32" i="7"/>
  <c r="U32" i="7" s="1"/>
  <c r="T31" i="7"/>
  <c r="T56" i="7" s="1"/>
  <c r="Q31" i="7"/>
  <c r="P31" i="7"/>
  <c r="O31" i="7"/>
  <c r="N31" i="7"/>
  <c r="N56" i="7" s="1"/>
  <c r="M31" i="7"/>
  <c r="M56" i="7" s="1"/>
  <c r="H31" i="7"/>
  <c r="H56" i="7" s="1"/>
  <c r="F31" i="7"/>
  <c r="F56" i="7" s="1"/>
  <c r="D31" i="7"/>
  <c r="D56" i="7" s="1"/>
  <c r="D58" i="7" s="1"/>
  <c r="F58" i="7" s="1"/>
  <c r="R30" i="7"/>
  <c r="U30" i="7" s="1"/>
  <c r="K29" i="7"/>
  <c r="R29" i="7" s="1"/>
  <c r="U29" i="7" s="1"/>
  <c r="J29" i="7"/>
  <c r="G29" i="7"/>
  <c r="L28" i="7"/>
  <c r="L31" i="7" s="1"/>
  <c r="K28" i="7"/>
  <c r="J28" i="7"/>
  <c r="R28" i="7" s="1"/>
  <c r="U28" i="7" s="1"/>
  <c r="G28" i="7"/>
  <c r="G31" i="7" s="1"/>
  <c r="R27" i="7"/>
  <c r="U27" i="7" s="1"/>
  <c r="U26" i="7"/>
  <c r="R26" i="7"/>
  <c r="T23" i="7"/>
  <c r="Q23" i="7"/>
  <c r="P23" i="7"/>
  <c r="O23" i="7"/>
  <c r="N23" i="7"/>
  <c r="M23" i="7"/>
  <c r="L23" i="7"/>
  <c r="K23" i="7"/>
  <c r="J23" i="7"/>
  <c r="I23" i="7"/>
  <c r="H23" i="7"/>
  <c r="G23" i="7"/>
  <c r="F23" i="7"/>
  <c r="R22" i="7"/>
  <c r="U22" i="7" s="1"/>
  <c r="R21" i="7"/>
  <c r="R23" i="7" s="1"/>
  <c r="U23" i="7" s="1"/>
  <c r="I20" i="7"/>
  <c r="I24" i="7" s="1"/>
  <c r="T19" i="7"/>
  <c r="L19" i="7"/>
  <c r="I19" i="7"/>
  <c r="P18" i="7"/>
  <c r="O18" i="7"/>
  <c r="N18" i="7"/>
  <c r="M18" i="7"/>
  <c r="I18" i="7"/>
  <c r="F18" i="7"/>
  <c r="Q17" i="7"/>
  <c r="P17" i="7"/>
  <c r="N17" i="7"/>
  <c r="M17" i="7"/>
  <c r="L17" i="7"/>
  <c r="J17" i="7"/>
  <c r="H17" i="7"/>
  <c r="G17" i="7"/>
  <c r="F17" i="7"/>
  <c r="R16" i="7"/>
  <c r="Q16" i="7"/>
  <c r="P16" i="7"/>
  <c r="N16" i="7"/>
  <c r="M16" i="7"/>
  <c r="L16" i="7"/>
  <c r="K16" i="7"/>
  <c r="J16" i="7"/>
  <c r="H16" i="7"/>
  <c r="G16" i="7"/>
  <c r="R14" i="7"/>
  <c r="R13" i="7"/>
  <c r="R12" i="7"/>
  <c r="R11" i="7"/>
  <c r="R10" i="7"/>
  <c r="T18" i="7" l="1"/>
  <c r="T20" i="7" s="1"/>
  <c r="T24" i="7" s="1"/>
  <c r="Q56" i="7"/>
  <c r="R17" i="7"/>
  <c r="G56" i="7"/>
  <c r="G18" i="7"/>
  <c r="G58" i="7"/>
  <c r="H58" i="7" s="1"/>
  <c r="I58" i="7" s="1"/>
  <c r="T67" i="7"/>
  <c r="L18" i="7"/>
  <c r="L20" i="7" s="1"/>
  <c r="L24" i="7" s="1"/>
  <c r="L56" i="7"/>
  <c r="R19" i="7"/>
  <c r="U19" i="7" s="1"/>
  <c r="F20" i="7"/>
  <c r="F24" i="7" s="1"/>
  <c r="U21" i="7"/>
  <c r="R55" i="7"/>
  <c r="U55" i="7" s="1"/>
  <c r="O19" i="7"/>
  <c r="O20" i="7" s="1"/>
  <c r="O24" i="7" s="1"/>
  <c r="P19" i="7"/>
  <c r="P20" i="7" s="1"/>
  <c r="P24" i="7" s="1"/>
  <c r="R15" i="7"/>
  <c r="H18" i="7"/>
  <c r="H20" i="7" s="1"/>
  <c r="H24" i="7" s="1"/>
  <c r="T63" i="7"/>
  <c r="K31" i="7"/>
  <c r="T66" i="7"/>
  <c r="R38" i="7"/>
  <c r="U38" i="7" s="1"/>
  <c r="F67" i="7"/>
  <c r="Q18" i="7"/>
  <c r="Q20" i="7" s="1"/>
  <c r="Q24" i="7" s="1"/>
  <c r="J31" i="7"/>
  <c r="R31" i="7" s="1"/>
  <c r="U31" i="7" l="1"/>
  <c r="R56" i="7"/>
  <c r="U56" i="7" s="1"/>
  <c r="R18" i="7"/>
  <c r="G20" i="7"/>
  <c r="G24" i="7" s="1"/>
  <c r="K18" i="7"/>
  <c r="K20" i="7" s="1"/>
  <c r="K24" i="7" s="1"/>
  <c r="K56" i="7"/>
  <c r="J58" i="7"/>
  <c r="K58" i="7" s="1"/>
  <c r="L58" i="7" s="1"/>
  <c r="M58" i="7" s="1"/>
  <c r="N58" i="7" s="1"/>
  <c r="O58" i="7" s="1"/>
  <c r="P58" i="7" s="1"/>
  <c r="Q58" i="7" s="1"/>
  <c r="T58" i="7" s="1"/>
  <c r="U58" i="7" s="1"/>
  <c r="J56" i="7"/>
  <c r="J18" i="7"/>
  <c r="J20" i="7" s="1"/>
  <c r="J24" i="7" s="1"/>
  <c r="R20" i="7" l="1"/>
  <c r="U18" i="7"/>
  <c r="R24" i="7" l="1"/>
  <c r="U20" i="7"/>
  <c r="U24" i="7" s="1"/>
</calcChain>
</file>

<file path=xl/comments1.xml><?xml version="1.0" encoding="utf-8"?>
<comments xmlns="http://schemas.openxmlformats.org/spreadsheetml/2006/main">
  <authors>
    <author>小川  浩一</author>
    <author>山内 一二</author>
  </authors>
  <commentList>
    <comment ref="K28" authorId="0">
      <text>
        <r>
          <rPr>
            <sz val="11"/>
            <color indexed="81"/>
            <rFont val="ＭＳ Ｐゴシック"/>
            <family val="3"/>
            <charset val="128"/>
          </rPr>
          <t xml:space="preserve">参加費
　幹事・会員 70名
　一般　10名予定 </t>
        </r>
      </text>
    </comment>
    <comment ref="Q30" authorId="0">
      <text>
        <r>
          <rPr>
            <b/>
            <sz val="9"/>
            <color indexed="81"/>
            <rFont val="ＭＳ Ｐゴシック"/>
            <family val="3"/>
            <charset val="128"/>
          </rPr>
          <t>震災見舞金</t>
        </r>
      </text>
    </comment>
    <comment ref="Q34" authorId="1">
      <text>
        <r>
          <rPr>
            <b/>
            <sz val="14"/>
            <color indexed="81"/>
            <rFont val="ＭＳ Ｐゴシック"/>
            <family val="3"/>
            <charset val="128"/>
          </rPr>
          <t>封筒印刷代</t>
        </r>
        <r>
          <rPr>
            <sz val="14"/>
            <color indexed="81"/>
            <rFont val="ＭＳ Ｐゴシック"/>
            <family val="3"/>
            <charset val="128"/>
          </rPr>
          <t xml:space="preserve">
</t>
        </r>
      </text>
    </comment>
    <comment ref="Q52" authorId="0">
      <text>
        <r>
          <rPr>
            <sz val="11"/>
            <color indexed="81"/>
            <rFont val="ＭＳ Ｐゴシック"/>
            <family val="3"/>
            <charset val="128"/>
          </rPr>
          <t>他の幹事会社から
借りている備品を
繰越金にて購入を
計画</t>
        </r>
      </text>
    </comment>
    <comment ref="U56" authorId="0">
      <text>
        <r>
          <rPr>
            <sz val="11"/>
            <color indexed="81"/>
            <rFont val="ＭＳ Ｐゴシック"/>
            <family val="3"/>
            <charset val="128"/>
          </rPr>
          <t>備品購入後
繰越を200万円
余りになるよう計画</t>
        </r>
      </text>
    </comment>
  </commentList>
</comments>
</file>

<file path=xl/sharedStrings.xml><?xml version="1.0" encoding="utf-8"?>
<sst xmlns="http://schemas.openxmlformats.org/spreadsheetml/2006/main" count="665" uniqueCount="436">
  <si>
    <t xml:space="preserve"> </t>
    <phoneticPr fontId="1"/>
  </si>
  <si>
    <t>QCサークル北陸支部　福井地区</t>
    <rPh sb="6" eb="8">
      <t>ホクリク</t>
    </rPh>
    <rPh sb="8" eb="10">
      <t>シブ</t>
    </rPh>
    <rPh sb="11" eb="13">
      <t>フクイ</t>
    </rPh>
    <rPh sb="13" eb="15">
      <t>チク</t>
    </rPh>
    <phoneticPr fontId="1"/>
  </si>
  <si>
    <t>１．　スローガン</t>
    <phoneticPr fontId="1"/>
  </si>
  <si>
    <t>『 ＱＣサークル活動 （小集団改善活動) の普及・拡大を図り、</t>
    <rPh sb="8" eb="10">
      <t>カツドウ</t>
    </rPh>
    <rPh sb="12" eb="13">
      <t>ショウ</t>
    </rPh>
    <rPh sb="13" eb="15">
      <t>シュウダン</t>
    </rPh>
    <rPh sb="15" eb="17">
      <t>カイゼン</t>
    </rPh>
    <rPh sb="17" eb="19">
      <t>カツドウ</t>
    </rPh>
    <rPh sb="22" eb="24">
      <t>フキュウ</t>
    </rPh>
    <rPh sb="25" eb="27">
      <t>カクダイ</t>
    </rPh>
    <rPh sb="28" eb="29">
      <t>ハカ</t>
    </rPh>
    <phoneticPr fontId="1"/>
  </si>
  <si>
    <t>２．　基本方針</t>
    <rPh sb="3" eb="5">
      <t>キホン</t>
    </rPh>
    <rPh sb="5" eb="7">
      <t>ホウシン</t>
    </rPh>
    <phoneticPr fontId="1"/>
  </si>
  <si>
    <t>ＱＣサークル活動（小集団改善活動）支援を通じて、</t>
    <rPh sb="6" eb="8">
      <t>カツドウ</t>
    </rPh>
    <rPh sb="9" eb="12">
      <t>ショウシュウダン</t>
    </rPh>
    <rPh sb="12" eb="14">
      <t>カイゼン</t>
    </rPh>
    <rPh sb="14" eb="16">
      <t>カツドウ</t>
    </rPh>
    <rPh sb="17" eb="19">
      <t>シエン</t>
    </rPh>
    <rPh sb="20" eb="21">
      <t>ツウ</t>
    </rPh>
    <phoneticPr fontId="1"/>
  </si>
  <si>
    <t>３．　活動方針と重点実施項目</t>
    <rPh sb="3" eb="5">
      <t>カツドウ</t>
    </rPh>
    <rPh sb="5" eb="7">
      <t>ホウシン</t>
    </rPh>
    <rPh sb="8" eb="10">
      <t>ジュウテン</t>
    </rPh>
    <rPh sb="10" eb="12">
      <t>ジッシ</t>
    </rPh>
    <rPh sb="12" eb="14">
      <t>コウモク</t>
    </rPh>
    <phoneticPr fontId="1"/>
  </si>
  <si>
    <t>①地区活動の活性化推進</t>
    <rPh sb="1" eb="3">
      <t>チク</t>
    </rPh>
    <rPh sb="3" eb="5">
      <t>カツドウ</t>
    </rPh>
    <rPh sb="6" eb="9">
      <t>カッセイカ</t>
    </rPh>
    <rPh sb="9" eb="11">
      <t>スイシン</t>
    </rPh>
    <phoneticPr fontId="1"/>
  </si>
  <si>
    <t>・</t>
    <phoneticPr fontId="1"/>
  </si>
  <si>
    <t>研修会、発表大会を通じた普及・支援活動の推進</t>
    <rPh sb="0" eb="3">
      <t>ケンシュウカイ</t>
    </rPh>
    <rPh sb="4" eb="6">
      <t>ハッピョウ</t>
    </rPh>
    <rPh sb="6" eb="8">
      <t>タイカイ</t>
    </rPh>
    <rPh sb="9" eb="10">
      <t>ツウ</t>
    </rPh>
    <rPh sb="12" eb="14">
      <t>フキュウ</t>
    </rPh>
    <rPh sb="15" eb="17">
      <t>シエン</t>
    </rPh>
    <rPh sb="20" eb="22">
      <t>スイシン</t>
    </rPh>
    <phoneticPr fontId="1"/>
  </si>
  <si>
    <t>②幹事のスキルアップ</t>
    <rPh sb="1" eb="3">
      <t>カンジ</t>
    </rPh>
    <phoneticPr fontId="1"/>
  </si>
  <si>
    <t>幹事の知識および指導能力向上</t>
    <rPh sb="0" eb="2">
      <t>カンジ</t>
    </rPh>
    <rPh sb="3" eb="5">
      <t>チシキ</t>
    </rPh>
    <rPh sb="8" eb="10">
      <t>シドウ</t>
    </rPh>
    <rPh sb="10" eb="12">
      <t>ノウリョク</t>
    </rPh>
    <rPh sb="12" eb="14">
      <t>コウジョウ</t>
    </rPh>
    <phoneticPr fontId="1"/>
  </si>
  <si>
    <t>IT活用で地区活動の効率化(会議、研修会など）</t>
    <rPh sb="2" eb="4">
      <t>カツヨウ</t>
    </rPh>
    <rPh sb="5" eb="9">
      <t>チクカツドウ</t>
    </rPh>
    <rPh sb="10" eb="13">
      <t>コウリツカ</t>
    </rPh>
    <rPh sb="14" eb="16">
      <t>カイギ</t>
    </rPh>
    <rPh sb="17" eb="20">
      <t>ケンシュウカイ</t>
    </rPh>
    <phoneticPr fontId="1"/>
  </si>
  <si>
    <t>４．　主な数字実績と目標</t>
    <rPh sb="3" eb="4">
      <t>オモ</t>
    </rPh>
    <rPh sb="5" eb="7">
      <t>スウジ</t>
    </rPh>
    <rPh sb="7" eb="9">
      <t>ジッセキ</t>
    </rPh>
    <rPh sb="10" eb="12">
      <t>モクヒョウ</t>
    </rPh>
    <phoneticPr fontId="1"/>
  </si>
  <si>
    <t>№</t>
    <phoneticPr fontId="1"/>
  </si>
  <si>
    <t>項　　　　　　目</t>
    <rPh sb="0" eb="1">
      <t>コウ</t>
    </rPh>
    <rPh sb="7" eb="8">
      <t>メ</t>
    </rPh>
    <phoneticPr fontId="1"/>
  </si>
  <si>
    <t>単位</t>
    <rPh sb="0" eb="2">
      <t>タンイ</t>
    </rPh>
    <phoneticPr fontId="1"/>
  </si>
  <si>
    <t>実績</t>
    <rPh sb="0" eb="2">
      <t>ジッセキ</t>
    </rPh>
    <phoneticPr fontId="1"/>
  </si>
  <si>
    <t>(目標）</t>
    <rPh sb="1" eb="3">
      <t>モクヒョウ</t>
    </rPh>
    <phoneticPr fontId="1"/>
  </si>
  <si>
    <t>　幹事会社数</t>
    <rPh sb="1" eb="3">
      <t>カンジ</t>
    </rPh>
    <rPh sb="3" eb="5">
      <t>カイシャ</t>
    </rPh>
    <rPh sb="5" eb="6">
      <t>スウ</t>
    </rPh>
    <phoneticPr fontId="1"/>
  </si>
  <si>
    <t>社</t>
    <rPh sb="0" eb="1">
      <t>シャ</t>
    </rPh>
    <phoneticPr fontId="1"/>
  </si>
  <si>
    <t>11(9)</t>
  </si>
  <si>
    <t>　会員会社数</t>
    <rPh sb="1" eb="3">
      <t>カイイン</t>
    </rPh>
    <rPh sb="3" eb="5">
      <t>カイシャ</t>
    </rPh>
    <rPh sb="5" eb="6">
      <t>スウ</t>
    </rPh>
    <phoneticPr fontId="1"/>
  </si>
  <si>
    <t>総数</t>
    <rPh sb="0" eb="2">
      <t>ソウスウ</t>
    </rPh>
    <phoneticPr fontId="1"/>
  </si>
  <si>
    <t>（製造系）</t>
    <rPh sb="1" eb="3">
      <t>セイゾウ</t>
    </rPh>
    <rPh sb="3" eb="4">
      <t>ケイ</t>
    </rPh>
    <phoneticPr fontId="1"/>
  </si>
  <si>
    <t>（非製造系）</t>
    <rPh sb="1" eb="2">
      <t>ヒ</t>
    </rPh>
    <rPh sb="2" eb="4">
      <t>セイゾウ</t>
    </rPh>
    <rPh sb="4" eb="5">
      <t>ケイ</t>
    </rPh>
    <phoneticPr fontId="1"/>
  </si>
  <si>
    <t>QCｻｰｸﾙ大会有料参加者数　
（　）内は参加者総数</t>
    <rPh sb="6" eb="8">
      <t>タイカイ</t>
    </rPh>
    <rPh sb="8" eb="10">
      <t>ユウリョウ</t>
    </rPh>
    <rPh sb="10" eb="13">
      <t>サンカシャ</t>
    </rPh>
    <rPh sb="13" eb="14">
      <t>スウ</t>
    </rPh>
    <phoneticPr fontId="1"/>
  </si>
  <si>
    <t>人</t>
    <rPh sb="0" eb="1">
      <t>ヒト</t>
    </rPh>
    <phoneticPr fontId="1"/>
  </si>
  <si>
    <t>0　※1</t>
    <phoneticPr fontId="1"/>
  </si>
  <si>
    <t>　　</t>
    <phoneticPr fontId="1"/>
  </si>
  <si>
    <t>( - )</t>
    <phoneticPr fontId="1"/>
  </si>
  <si>
    <t>（74）</t>
    <phoneticPr fontId="1"/>
  </si>
  <si>
    <t>(50)</t>
    <phoneticPr fontId="1"/>
  </si>
  <si>
    <t>(130)</t>
    <phoneticPr fontId="1"/>
  </si>
  <si>
    <t>　体験談発表件数</t>
    <rPh sb="1" eb="4">
      <t>タイケンダン</t>
    </rPh>
    <rPh sb="4" eb="6">
      <t>ハッピョウ</t>
    </rPh>
    <rPh sb="6" eb="8">
      <t>ケンスウ</t>
    </rPh>
    <phoneticPr fontId="1"/>
  </si>
  <si>
    <t>件</t>
    <rPh sb="0" eb="1">
      <t>ケン</t>
    </rPh>
    <phoneticPr fontId="1"/>
  </si>
  <si>
    <t>　「QCｻｰｸﾙ誌」への体験談
推薦件数</t>
    <rPh sb="8" eb="9">
      <t>シ</t>
    </rPh>
    <phoneticPr fontId="1"/>
  </si>
  <si>
    <t>　　　</t>
    <phoneticPr fontId="1"/>
  </si>
  <si>
    <t>QCｻｰｸﾙ研修会有料参加者数　
　（　）内は参加者総数</t>
    <rPh sb="6" eb="9">
      <t>ケンシュウカイ</t>
    </rPh>
    <rPh sb="9" eb="11">
      <t>ユウリョウ</t>
    </rPh>
    <rPh sb="11" eb="14">
      <t>サンカシャ</t>
    </rPh>
    <rPh sb="14" eb="15">
      <t>スウ</t>
    </rPh>
    <phoneticPr fontId="1"/>
  </si>
  <si>
    <t>0　※2</t>
    <phoneticPr fontId="1"/>
  </si>
  <si>
    <t>　</t>
    <phoneticPr fontId="1"/>
  </si>
  <si>
    <t>( 0 )</t>
    <phoneticPr fontId="1"/>
  </si>
  <si>
    <t>（38）</t>
    <phoneticPr fontId="1"/>
  </si>
  <si>
    <t>(124)</t>
    <phoneticPr fontId="1"/>
  </si>
  <si>
    <t>(140)</t>
    <phoneticPr fontId="1"/>
  </si>
  <si>
    <t>　　　　　　　'※1.2 ｺﾛﾅ影響</t>
    <rPh sb="15" eb="17">
      <t>エイキョウ</t>
    </rPh>
    <phoneticPr fontId="1"/>
  </si>
  <si>
    <t>研修会(春・秋・会員)中止、大会　無観客で実施</t>
    <rPh sb="0" eb="2">
      <t>ケンシュウカイ</t>
    </rPh>
    <rPh sb="3" eb="4">
      <t>ハル</t>
    </rPh>
    <rPh sb="5" eb="6">
      <t>アキ</t>
    </rPh>
    <rPh sb="7" eb="9">
      <t>カイイン</t>
    </rPh>
    <rPh sb="10" eb="12">
      <t>チュウシ</t>
    </rPh>
    <rPh sb="13" eb="15">
      <t>タイカイ</t>
    </rPh>
    <rPh sb="16" eb="19">
      <t>ムカンキャク</t>
    </rPh>
    <rPh sb="20" eb="22">
      <t>ジッシ</t>
    </rPh>
    <phoneticPr fontId="1"/>
  </si>
  <si>
    <t>５．　参考実績</t>
    <rPh sb="3" eb="5">
      <t>サンコウ</t>
    </rPh>
    <rPh sb="5" eb="7">
      <t>ジッセキ</t>
    </rPh>
    <phoneticPr fontId="1"/>
  </si>
  <si>
    <t>QCｻｰｸﾙ本部登録数</t>
    <rPh sb="6" eb="8">
      <t>ホンブ</t>
    </rPh>
    <rPh sb="8" eb="10">
      <t>トウロク</t>
    </rPh>
    <rPh sb="10" eb="11">
      <t>スウ</t>
    </rPh>
    <phoneticPr fontId="1"/>
  </si>
  <si>
    <t>ｻｰｸﾙ</t>
    <phoneticPr fontId="1"/>
  </si>
  <si>
    <t>―</t>
  </si>
  <si>
    <t>QC検定３級以上保有者数</t>
    <rPh sb="2" eb="4">
      <t>ケンテイ</t>
    </rPh>
    <rPh sb="5" eb="6">
      <t>キュウ</t>
    </rPh>
    <rPh sb="6" eb="8">
      <t>イジョウ</t>
    </rPh>
    <rPh sb="8" eb="11">
      <t>ホユウシャ</t>
    </rPh>
    <rPh sb="11" eb="12">
      <t>スウ</t>
    </rPh>
    <phoneticPr fontId="1"/>
  </si>
  <si>
    <t>QC指導士認定者数</t>
    <rPh sb="2" eb="4">
      <t>シドウ</t>
    </rPh>
    <rPh sb="4" eb="5">
      <t>シ</t>
    </rPh>
    <rPh sb="5" eb="7">
      <t>ニンテイ</t>
    </rPh>
    <rPh sb="7" eb="8">
      <t>シャ</t>
    </rPh>
    <rPh sb="8" eb="9">
      <t>スウ</t>
    </rPh>
    <phoneticPr fontId="1"/>
  </si>
  <si>
    <t>区分</t>
    <phoneticPr fontId="1"/>
  </si>
  <si>
    <t>行　事　名</t>
    <rPh sb="0" eb="1">
      <t>ギョウ</t>
    </rPh>
    <rPh sb="2" eb="3">
      <t>コト</t>
    </rPh>
    <rPh sb="4" eb="5">
      <t>メイ</t>
    </rPh>
    <phoneticPr fontId="1"/>
  </si>
  <si>
    <t>行　　事　　日　　程</t>
    <rPh sb="0" eb="1">
      <t>ギョウ</t>
    </rPh>
    <rPh sb="3" eb="4">
      <t>コト</t>
    </rPh>
    <rPh sb="6" eb="7">
      <t>ヒ</t>
    </rPh>
    <rPh sb="9" eb="10">
      <t>ホド</t>
    </rPh>
    <phoneticPr fontId="1"/>
  </si>
  <si>
    <t>行事内容</t>
    <rPh sb="0" eb="1">
      <t>ギョウ</t>
    </rPh>
    <rPh sb="1" eb="2">
      <t>コト</t>
    </rPh>
    <rPh sb="2" eb="3">
      <t>ウチ</t>
    </rPh>
    <rPh sb="3" eb="4">
      <t>カタチ</t>
    </rPh>
    <phoneticPr fontId="1"/>
  </si>
  <si>
    <t>行事担当会社</t>
    <rPh sb="2" eb="3">
      <t>ニナ</t>
    </rPh>
    <rPh sb="3" eb="4">
      <t>トウ</t>
    </rPh>
    <phoneticPr fontId="1"/>
  </si>
  <si>
    <t>参加費</t>
    <rPh sb="0" eb="1">
      <t>サン</t>
    </rPh>
    <rPh sb="1" eb="2">
      <t>クワ</t>
    </rPh>
    <rPh sb="2" eb="3">
      <t>ヒ</t>
    </rPh>
    <phoneticPr fontId="1"/>
  </si>
  <si>
    <t>一般</t>
    <rPh sb="0" eb="1">
      <t>イチ</t>
    </rPh>
    <rPh sb="1" eb="2">
      <t>バン</t>
    </rPh>
    <phoneticPr fontId="1"/>
  </si>
  <si>
    <t>３月</t>
    <rPh sb="1" eb="2">
      <t>ガツ</t>
    </rPh>
    <phoneticPr fontId="1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</si>
  <si>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</si>
  <si>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</si>
  <si>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</si>
  <si>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</si>
  <si>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</si>
  <si>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</si>
  <si>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</si>
  <si>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</si>
  <si>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</si>
  <si>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</si>
  <si>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</si>
  <si>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一般行事</t>
    <rPh sb="0" eb="2">
      <t>イッパン</t>
    </rPh>
    <rPh sb="2" eb="4">
      <t>ギョウジ</t>
    </rPh>
    <phoneticPr fontId="1"/>
  </si>
  <si>
    <t>福井地区</t>
    <rPh sb="0" eb="2">
      <t>フクイ</t>
    </rPh>
    <rPh sb="2" eb="4">
      <t>チク</t>
    </rPh>
    <phoneticPr fontId="1"/>
  </si>
  <si>
    <t>春季ＱＣサークル研修会
　　　　　　　＊問題解決型QCストーリー初級コース
　　　　　　　＊問題解決型QCストーリー中級コース</t>
    <rPh sb="0" eb="2">
      <t>シュンキ</t>
    </rPh>
    <rPh sb="8" eb="11">
      <t>ケンシュウカイ</t>
    </rPh>
    <rPh sb="20" eb="22">
      <t>モンダイ</t>
    </rPh>
    <rPh sb="22" eb="24">
      <t>カイケツ</t>
    </rPh>
    <rPh sb="24" eb="25">
      <t>ガタ</t>
    </rPh>
    <rPh sb="32" eb="34">
      <t>ショキュウ</t>
    </rPh>
    <rPh sb="46" eb="48">
      <t>モンダイ</t>
    </rPh>
    <rPh sb="48" eb="50">
      <t>カイケツ</t>
    </rPh>
    <rPh sb="50" eb="51">
      <t>ガタ</t>
    </rPh>
    <rPh sb="58" eb="60">
      <t>チュウキュウ</t>
    </rPh>
    <phoneticPr fontId="1"/>
  </si>
  <si>
    <t>品質管理の基本、QC手法や問題解決力の習得、ｻｰｸﾙ活動へのアドバイス等を学ぶ</t>
    <rPh sb="0" eb="2">
      <t>ヒンシツ</t>
    </rPh>
    <rPh sb="2" eb="4">
      <t>カンリ</t>
    </rPh>
    <rPh sb="5" eb="7">
      <t>キホン</t>
    </rPh>
    <rPh sb="10" eb="12">
      <t>シュホウ</t>
    </rPh>
    <rPh sb="13" eb="15">
      <t>モンダイ</t>
    </rPh>
    <rPh sb="15" eb="18">
      <t>カイケツリョク</t>
    </rPh>
    <rPh sb="19" eb="21">
      <t>シュウトク</t>
    </rPh>
    <rPh sb="26" eb="28">
      <t>カツドウ</t>
    </rPh>
    <rPh sb="35" eb="36">
      <t>トウ</t>
    </rPh>
    <rPh sb="37" eb="38">
      <t>マナ</t>
    </rPh>
    <phoneticPr fontId="1"/>
  </si>
  <si>
    <t>会員会社ニーズに添った研修会(会員・一般会社向け)</t>
    <rPh sb="0" eb="2">
      <t>カイイン</t>
    </rPh>
    <rPh sb="2" eb="4">
      <t>カイシャ</t>
    </rPh>
    <rPh sb="8" eb="9">
      <t>ソ</t>
    </rPh>
    <rPh sb="11" eb="14">
      <t>ケンシュウカイ</t>
    </rPh>
    <rPh sb="15" eb="17">
      <t>カイイン</t>
    </rPh>
    <rPh sb="18" eb="20">
      <t>イッパン</t>
    </rPh>
    <rPh sb="20" eb="22">
      <t>カイシャ</t>
    </rPh>
    <rPh sb="22" eb="23">
      <t>ム</t>
    </rPh>
    <phoneticPr fontId="1"/>
  </si>
  <si>
    <t>ＱＣサークル体験事例発表会（県大会）</t>
    <rPh sb="6" eb="8">
      <t>タイケン</t>
    </rPh>
    <rPh sb="8" eb="10">
      <t>ジレイ</t>
    </rPh>
    <rPh sb="10" eb="12">
      <t>ハッピョウ</t>
    </rPh>
    <rPh sb="12" eb="13">
      <t>カイ</t>
    </rPh>
    <rPh sb="14" eb="15">
      <t>ケン</t>
    </rPh>
    <rPh sb="15" eb="17">
      <t>タイカイ</t>
    </rPh>
    <phoneticPr fontId="1"/>
  </si>
  <si>
    <t>　県知事賞、地区長賞
　特別講演</t>
    <rPh sb="1" eb="4">
      <t>ケンチジ</t>
    </rPh>
    <rPh sb="4" eb="5">
      <t>ショウ</t>
    </rPh>
    <rPh sb="6" eb="9">
      <t>チクチョウ</t>
    </rPh>
    <rPh sb="9" eb="10">
      <t>ショウ</t>
    </rPh>
    <rPh sb="12" eb="14">
      <t>トクベツ</t>
    </rPh>
    <rPh sb="14" eb="16">
      <t>コウエン</t>
    </rPh>
    <phoneticPr fontId="1"/>
  </si>
  <si>
    <t>北陸支部</t>
    <rPh sb="0" eb="2">
      <t>ホクリク</t>
    </rPh>
    <rPh sb="2" eb="4">
      <t>シブ</t>
    </rPh>
    <phoneticPr fontId="1"/>
  </si>
  <si>
    <t>地区長、世話人、副世話人、幹事長、副幹事長、一般幹事代表、幹事</t>
    <rPh sb="0" eb="3">
      <t>チクチョウ</t>
    </rPh>
    <rPh sb="4" eb="6">
      <t>セワ</t>
    </rPh>
    <rPh sb="6" eb="7">
      <t>ニン</t>
    </rPh>
    <rPh sb="8" eb="9">
      <t>フク</t>
    </rPh>
    <rPh sb="9" eb="11">
      <t>セワ</t>
    </rPh>
    <rPh sb="11" eb="12">
      <t>ニン</t>
    </rPh>
    <rPh sb="13" eb="16">
      <t>カンジチョウ</t>
    </rPh>
    <rPh sb="17" eb="21">
      <t>フクカンジチョウ</t>
    </rPh>
    <rPh sb="22" eb="24">
      <t>イッパン</t>
    </rPh>
    <rPh sb="24" eb="26">
      <t>カンジ</t>
    </rPh>
    <rPh sb="26" eb="28">
      <t>ダイヒョウ</t>
    </rPh>
    <rPh sb="29" eb="31">
      <t>カンジ</t>
    </rPh>
    <phoneticPr fontId="1"/>
  </si>
  <si>
    <t>共催</t>
    <rPh sb="0" eb="2">
      <t>キョウサイ</t>
    </rPh>
    <phoneticPr fontId="1"/>
  </si>
  <si>
    <t>経営者・管理者フォーラム</t>
    <rPh sb="0" eb="3">
      <t>ケイエイシャ</t>
    </rPh>
    <rPh sb="4" eb="7">
      <t>カンリシャ</t>
    </rPh>
    <phoneticPr fontId="1"/>
  </si>
  <si>
    <t>地区役員、幹事</t>
    <rPh sb="0" eb="2">
      <t>チク</t>
    </rPh>
    <rPh sb="2" eb="4">
      <t>ヤクイン</t>
    </rPh>
    <rPh sb="5" eb="7">
      <t>カンジ</t>
    </rPh>
    <phoneticPr fontId="1"/>
  </si>
  <si>
    <t>本部</t>
    <rPh sb="0" eb="2">
      <t>ホンブ</t>
    </rPh>
    <phoneticPr fontId="1"/>
  </si>
  <si>
    <t>全国支部長・幹事長合同会議</t>
    <rPh sb="0" eb="2">
      <t>ゼンコク</t>
    </rPh>
    <rPh sb="2" eb="5">
      <t>シブチョウ</t>
    </rPh>
    <rPh sb="6" eb="9">
      <t>カンジチョウ</t>
    </rPh>
    <rPh sb="9" eb="11">
      <t>ゴウドウ</t>
    </rPh>
    <rPh sb="11" eb="13">
      <t>カイギ</t>
    </rPh>
    <phoneticPr fontId="1"/>
  </si>
  <si>
    <t>東京</t>
    <rPh sb="0" eb="2">
      <t>トウキョウ</t>
    </rPh>
    <phoneticPr fontId="1"/>
  </si>
  <si>
    <t>全国支部の正副幹事長</t>
    <rPh sb="0" eb="4">
      <t>ゼンコクシブ</t>
    </rPh>
    <rPh sb="5" eb="7">
      <t>セイフク</t>
    </rPh>
    <rPh sb="7" eb="10">
      <t>カンジチョウ</t>
    </rPh>
    <phoneticPr fontId="1"/>
  </si>
  <si>
    <t>全日本選抜ＱＣサークル大会</t>
    <rPh sb="0" eb="3">
      <t>ゼンニホン</t>
    </rPh>
    <rPh sb="3" eb="5">
      <t>センバツ</t>
    </rPh>
    <rPh sb="11" eb="13">
      <t>タイカイ</t>
    </rPh>
    <phoneticPr fontId="1"/>
  </si>
  <si>
    <t>東京都
日本教育会館</t>
    <rPh sb="0" eb="3">
      <t>トウキョウト</t>
    </rPh>
    <rPh sb="4" eb="6">
      <t>ニホン</t>
    </rPh>
    <rPh sb="6" eb="8">
      <t>キョウイク</t>
    </rPh>
    <rPh sb="8" eb="10">
      <t>カイカン</t>
    </rPh>
    <phoneticPr fontId="1"/>
  </si>
  <si>
    <t>本部指導員</t>
    <rPh sb="0" eb="2">
      <t>ホンブ</t>
    </rPh>
    <rPh sb="2" eb="5">
      <t>シドウイン</t>
    </rPh>
    <phoneticPr fontId="1"/>
  </si>
  <si>
    <t>ＱＣサークル全国大会</t>
    <rPh sb="6" eb="8">
      <t>ゼンコク</t>
    </rPh>
    <rPh sb="8" eb="10">
      <t>タイカイ</t>
    </rPh>
    <phoneticPr fontId="1"/>
  </si>
  <si>
    <t>全国5か所</t>
    <rPh sb="0" eb="2">
      <t>ゼンコク</t>
    </rPh>
    <rPh sb="4" eb="5">
      <t>ショ</t>
    </rPh>
    <phoneticPr fontId="1"/>
  </si>
  <si>
    <t>東京都
日経ホール</t>
    <rPh sb="0" eb="3">
      <t>トウキョウト</t>
    </rPh>
    <rPh sb="4" eb="6">
      <t>ニッケイ</t>
    </rPh>
    <phoneticPr fontId="1"/>
  </si>
  <si>
    <t>幹
事
対
象
行
事</t>
    <rPh sb="0" eb="1">
      <t>ミキ</t>
    </rPh>
    <rPh sb="2" eb="3">
      <t>コト</t>
    </rPh>
    <rPh sb="4" eb="5">
      <t>タイ</t>
    </rPh>
    <rPh sb="6" eb="7">
      <t>ゾウ</t>
    </rPh>
    <rPh sb="8" eb="9">
      <t>ギョウ</t>
    </rPh>
    <rPh sb="10" eb="11">
      <t>コト</t>
    </rPh>
    <phoneticPr fontId="1"/>
  </si>
  <si>
    <t>年次総会・役員会</t>
    <rPh sb="0" eb="2">
      <t>ネンジ</t>
    </rPh>
    <rPh sb="5" eb="8">
      <t>ヤクインカイ</t>
    </rPh>
    <phoneticPr fontId="1"/>
  </si>
  <si>
    <t>前年活動の報告承認　
本年度活動計画承認</t>
    <rPh sb="0" eb="2">
      <t>ゼンネン</t>
    </rPh>
    <rPh sb="2" eb="4">
      <t>カツドウ</t>
    </rPh>
    <rPh sb="5" eb="7">
      <t>ホウコク</t>
    </rPh>
    <rPh sb="7" eb="9">
      <t>ショウニン</t>
    </rPh>
    <rPh sb="11" eb="12">
      <t>ホン</t>
    </rPh>
    <phoneticPr fontId="1"/>
  </si>
  <si>
    <t>地区担当役員　　　　　　　　　　　　　　　　　　地区長会社</t>
    <rPh sb="0" eb="2">
      <t>チク</t>
    </rPh>
    <rPh sb="2" eb="4">
      <t>タントウ</t>
    </rPh>
    <rPh sb="4" eb="6">
      <t>ヤクイン</t>
    </rPh>
    <phoneticPr fontId="1"/>
  </si>
  <si>
    <t>幹事研修会</t>
    <rPh sb="0" eb="2">
      <t>カンジ</t>
    </rPh>
    <rPh sb="2" eb="5">
      <t>ケンシュウカイ</t>
    </rPh>
    <phoneticPr fontId="1"/>
  </si>
  <si>
    <t>福井市内会場</t>
    <rPh sb="0" eb="2">
      <t>フクイ</t>
    </rPh>
    <rPh sb="2" eb="4">
      <t>シナイ</t>
    </rPh>
    <rPh sb="4" eb="6">
      <t>カイジョウ</t>
    </rPh>
    <phoneticPr fontId="1"/>
  </si>
  <si>
    <t>ブロック会議
（一般対象行事前開催）</t>
    <rPh sb="4" eb="6">
      <t>カイギ</t>
    </rPh>
    <rPh sb="8" eb="10">
      <t>イッパン</t>
    </rPh>
    <rPh sb="10" eb="12">
      <t>タイショウ</t>
    </rPh>
    <rPh sb="12" eb="14">
      <t>ギョウジ</t>
    </rPh>
    <rPh sb="14" eb="15">
      <t>マエ</t>
    </rPh>
    <rPh sb="15" eb="17">
      <t>カイサイ</t>
    </rPh>
    <phoneticPr fontId="1"/>
  </si>
  <si>
    <t>各ﾌﾞﾛｯｸ会社</t>
    <rPh sb="0" eb="1">
      <t>カク</t>
    </rPh>
    <rPh sb="6" eb="8">
      <t>カイシャ</t>
    </rPh>
    <phoneticPr fontId="1"/>
  </si>
  <si>
    <t>担当行事の準備
打合わせ</t>
    <rPh sb="0" eb="2">
      <t>タントウ</t>
    </rPh>
    <rPh sb="2" eb="4">
      <t>ギョウジ</t>
    </rPh>
    <rPh sb="5" eb="7">
      <t>ジュンビ</t>
    </rPh>
    <phoneticPr fontId="1"/>
  </si>
  <si>
    <t>各ブロック会社</t>
    <rPh sb="0" eb="1">
      <t>カク</t>
    </rPh>
    <rPh sb="5" eb="7">
      <t>カイシャ</t>
    </rPh>
    <phoneticPr fontId="1"/>
  </si>
  <si>
    <t>幹事会</t>
    <rPh sb="0" eb="3">
      <t>カンジカイ</t>
    </rPh>
    <phoneticPr fontId="1"/>
  </si>
  <si>
    <t>一般行事
開催場所</t>
    <rPh sb="0" eb="2">
      <t>イッパン</t>
    </rPh>
    <rPh sb="2" eb="4">
      <t>ギョウジ</t>
    </rPh>
    <rPh sb="5" eb="7">
      <t>カイサイ</t>
    </rPh>
    <rPh sb="7" eb="9">
      <t>バショ</t>
    </rPh>
    <phoneticPr fontId="1"/>
  </si>
  <si>
    <t>諸連絡・意見交換</t>
    <rPh sb="0" eb="1">
      <t>ショ</t>
    </rPh>
    <rPh sb="1" eb="3">
      <t>レンラク</t>
    </rPh>
    <rPh sb="4" eb="6">
      <t>イケン</t>
    </rPh>
    <rPh sb="6" eb="8">
      <t>コウカン</t>
    </rPh>
    <phoneticPr fontId="1"/>
  </si>
  <si>
    <t>各ブロック会社　　　　　　　　　　　　　　　　　　地区担当役員　　　　　　　　　　　　　　　　　　　幹事会社　　　　　　　　　　　　　　　　　　　　　　　　　　　</t>
    <rPh sb="0" eb="1">
      <t>カク</t>
    </rPh>
    <rPh sb="5" eb="7">
      <t>カイシャ</t>
    </rPh>
    <phoneticPr fontId="1"/>
  </si>
  <si>
    <t>役員会</t>
    <rPh sb="0" eb="3">
      <t>ヤクインカイ</t>
    </rPh>
    <phoneticPr fontId="1"/>
  </si>
  <si>
    <t>地区担当役員　　　　　　　　　　　　　　　　　　　　正副地区長会社</t>
    <rPh sb="0" eb="2">
      <t>チク</t>
    </rPh>
    <rPh sb="2" eb="4">
      <t>タントウ</t>
    </rPh>
    <rPh sb="4" eb="6">
      <t>ヤクイン</t>
    </rPh>
    <phoneticPr fontId="1"/>
  </si>
  <si>
    <t>地区専門委員会</t>
    <rPh sb="0" eb="2">
      <t>チク</t>
    </rPh>
    <rPh sb="2" eb="4">
      <t>センモン</t>
    </rPh>
    <rPh sb="4" eb="7">
      <t>イインカイ</t>
    </rPh>
    <phoneticPr fontId="1"/>
  </si>
  <si>
    <t>行事内容の見直し検討
事務局業務の見直し検討
Q&amp;A集の検討</t>
    <rPh sb="0" eb="2">
      <t>ギョウジ</t>
    </rPh>
    <rPh sb="2" eb="4">
      <t>ナイヨウ</t>
    </rPh>
    <rPh sb="5" eb="7">
      <t>ミナオ</t>
    </rPh>
    <rPh sb="8" eb="10">
      <t>ケントウ</t>
    </rPh>
    <rPh sb="11" eb="14">
      <t>ジムキョク</t>
    </rPh>
    <rPh sb="14" eb="16">
      <t>ギョウム</t>
    </rPh>
    <rPh sb="17" eb="19">
      <t>ミナオ</t>
    </rPh>
    <rPh sb="20" eb="22">
      <t>ケントウ</t>
    </rPh>
    <rPh sb="26" eb="27">
      <t>シュウ</t>
    </rPh>
    <rPh sb="28" eb="30">
      <t>ケントウ</t>
    </rPh>
    <phoneticPr fontId="1"/>
  </si>
  <si>
    <t>委員会メンバー</t>
    <rPh sb="0" eb="3">
      <t>イインカイ</t>
    </rPh>
    <phoneticPr fontId="1"/>
  </si>
  <si>
    <t>地区運営意見交換会</t>
    <rPh sb="0" eb="2">
      <t>チク</t>
    </rPh>
    <rPh sb="2" eb="4">
      <t>ウンエイ</t>
    </rPh>
    <rPh sb="4" eb="6">
      <t>イケン</t>
    </rPh>
    <rPh sb="6" eb="8">
      <t>コウカン</t>
    </rPh>
    <rPh sb="8" eb="9">
      <t>カイ</t>
    </rPh>
    <phoneticPr fontId="1"/>
  </si>
  <si>
    <t>　地区長会社</t>
    <rPh sb="4" eb="6">
      <t>カイシャ</t>
    </rPh>
    <phoneticPr fontId="1"/>
  </si>
  <si>
    <t>役員総会</t>
    <rPh sb="0" eb="2">
      <t>ヤクイン</t>
    </rPh>
    <rPh sb="2" eb="4">
      <t>ソウカイ</t>
    </rPh>
    <phoneticPr fontId="1"/>
  </si>
  <si>
    <t>地区長、副地区長、世話人、副世話人、幹事長、副幹事長、一般幹事代表、本部指導員</t>
    <rPh sb="0" eb="3">
      <t>チクチョウ</t>
    </rPh>
    <rPh sb="4" eb="5">
      <t>フク</t>
    </rPh>
    <rPh sb="5" eb="8">
      <t>チクチョウ</t>
    </rPh>
    <rPh sb="9" eb="11">
      <t>セワ</t>
    </rPh>
    <rPh sb="11" eb="12">
      <t>ニン</t>
    </rPh>
    <rPh sb="13" eb="14">
      <t>フク</t>
    </rPh>
    <rPh sb="14" eb="16">
      <t>セワ</t>
    </rPh>
    <rPh sb="16" eb="17">
      <t>ニン</t>
    </rPh>
    <rPh sb="18" eb="21">
      <t>カンジチョウ</t>
    </rPh>
    <rPh sb="22" eb="26">
      <t>フクカンジチョウ</t>
    </rPh>
    <rPh sb="27" eb="29">
      <t>イッパン</t>
    </rPh>
    <rPh sb="29" eb="31">
      <t>カンジ</t>
    </rPh>
    <rPh sb="31" eb="33">
      <t>ダイヒョウ</t>
    </rPh>
    <rPh sb="34" eb="36">
      <t>ホンブ</t>
    </rPh>
    <rPh sb="36" eb="38">
      <t>シドウ</t>
    </rPh>
    <rPh sb="38" eb="39">
      <t>イン</t>
    </rPh>
    <phoneticPr fontId="1"/>
  </si>
  <si>
    <t>方針検討会</t>
    <rPh sb="0" eb="2">
      <t>ホウシン</t>
    </rPh>
    <rPh sb="2" eb="5">
      <t>ケントウカイ</t>
    </rPh>
    <phoneticPr fontId="1"/>
  </si>
  <si>
    <t>副幹事長</t>
    <rPh sb="0" eb="4">
      <t>フクカンジチョウ</t>
    </rPh>
    <phoneticPr fontId="1"/>
  </si>
  <si>
    <t>方針企画委員会</t>
    <rPh sb="0" eb="2">
      <t>ホウシン</t>
    </rPh>
    <rPh sb="2" eb="4">
      <t>キカク</t>
    </rPh>
    <rPh sb="4" eb="7">
      <t>イインカイ</t>
    </rPh>
    <phoneticPr fontId="1"/>
  </si>
  <si>
    <t>幹事長、副幹事長</t>
    <rPh sb="0" eb="3">
      <t>カンジチョウ</t>
    </rPh>
    <rPh sb="4" eb="8">
      <t>フクカンジチョウ</t>
    </rPh>
    <phoneticPr fontId="1"/>
  </si>
  <si>
    <t>代表幹事会</t>
    <rPh sb="0" eb="2">
      <t>ダイヒョウ</t>
    </rPh>
    <rPh sb="2" eb="5">
      <t>カンジカイ</t>
    </rPh>
    <phoneticPr fontId="1"/>
  </si>
  <si>
    <t>幹事長、副幹事長、一般幹事代表</t>
    <rPh sb="0" eb="3">
      <t>カンジチョウ</t>
    </rPh>
    <rPh sb="4" eb="8">
      <t>フクカンジチョウ</t>
    </rPh>
    <rPh sb="9" eb="15">
      <t>イッパンカンジダイヒョウ</t>
    </rPh>
    <phoneticPr fontId="1"/>
  </si>
  <si>
    <t>支部・地区事務局研修会</t>
    <rPh sb="0" eb="2">
      <t>シブ</t>
    </rPh>
    <rPh sb="3" eb="5">
      <t>チク</t>
    </rPh>
    <rPh sb="5" eb="8">
      <t>ジムキョク</t>
    </rPh>
    <rPh sb="8" eb="11">
      <t>ケンシュウカイ</t>
    </rPh>
    <phoneticPr fontId="1"/>
  </si>
  <si>
    <t>-</t>
    <phoneticPr fontId="1"/>
  </si>
  <si>
    <t>支部専門委員会</t>
    <rPh sb="0" eb="2">
      <t>シブ</t>
    </rPh>
    <rPh sb="2" eb="4">
      <t>センモン</t>
    </rPh>
    <rPh sb="4" eb="7">
      <t>イインカイ</t>
    </rPh>
    <phoneticPr fontId="1"/>
  </si>
  <si>
    <t>世話人、副世話人、幹事長、副幹事長、一般幹事代表</t>
    <rPh sb="0" eb="2">
      <t>セワ</t>
    </rPh>
    <rPh sb="2" eb="3">
      <t>ニン</t>
    </rPh>
    <rPh sb="4" eb="5">
      <t>フク</t>
    </rPh>
    <rPh sb="5" eb="7">
      <t>セワ</t>
    </rPh>
    <rPh sb="7" eb="8">
      <t>ニン</t>
    </rPh>
    <rPh sb="9" eb="12">
      <t>カンジチョウ</t>
    </rPh>
    <rPh sb="13" eb="17">
      <t>フクカンジチョウ</t>
    </rPh>
    <rPh sb="18" eb="20">
      <t>イッパン</t>
    </rPh>
    <rPh sb="20" eb="22">
      <t>カンジ</t>
    </rPh>
    <rPh sb="22" eb="24">
      <t>ダイヒョウ</t>
    </rPh>
    <phoneticPr fontId="1"/>
  </si>
  <si>
    <t>ＱＣサークル指導士　資格取得講座</t>
    <rPh sb="6" eb="8">
      <t>シドウ</t>
    </rPh>
    <rPh sb="8" eb="9">
      <t>シ</t>
    </rPh>
    <rPh sb="10" eb="12">
      <t>シカク</t>
    </rPh>
    <rPh sb="12" eb="14">
      <t>シュトク</t>
    </rPh>
    <rPh sb="14" eb="16">
      <t>コウザ</t>
    </rPh>
    <phoneticPr fontId="1"/>
  </si>
  <si>
    <t>世話人、副世話人、幹事長、副幹事長、一般幹事代表、幹事</t>
    <rPh sb="0" eb="2">
      <t>セワ</t>
    </rPh>
    <rPh sb="2" eb="3">
      <t>ニン</t>
    </rPh>
    <rPh sb="4" eb="5">
      <t>フク</t>
    </rPh>
    <rPh sb="5" eb="7">
      <t>セワ</t>
    </rPh>
    <rPh sb="7" eb="8">
      <t>ニン</t>
    </rPh>
    <rPh sb="9" eb="12">
      <t>カンジチョウ</t>
    </rPh>
    <rPh sb="13" eb="17">
      <t>フクカンジチョウ</t>
    </rPh>
    <rPh sb="18" eb="20">
      <t>イッパン</t>
    </rPh>
    <rPh sb="20" eb="22">
      <t>カンジ</t>
    </rPh>
    <rPh sb="22" eb="24">
      <t>ダイヒョウ</t>
    </rPh>
    <rPh sb="25" eb="27">
      <t>カンジ</t>
    </rPh>
    <phoneticPr fontId="1"/>
  </si>
  <si>
    <t>新任幹事研修会</t>
    <rPh sb="0" eb="2">
      <t>シンニン</t>
    </rPh>
    <rPh sb="2" eb="4">
      <t>カンジ</t>
    </rPh>
    <rPh sb="4" eb="7">
      <t>ケンシュウカイ</t>
    </rPh>
    <phoneticPr fontId="1"/>
  </si>
  <si>
    <t>幹事、本部指導員</t>
    <rPh sb="0" eb="2">
      <t>カンジ</t>
    </rPh>
    <rPh sb="3" eb="5">
      <t>ホンブ</t>
    </rPh>
    <rPh sb="5" eb="8">
      <t>シドウイン</t>
    </rPh>
    <phoneticPr fontId="1"/>
  </si>
  <si>
    <t>セーレン株式会社</t>
    <rPh sb="4" eb="8">
      <t>カブシキガイシャ</t>
    </rPh>
    <phoneticPr fontId="1"/>
  </si>
  <si>
    <t>21(金)</t>
    <rPh sb="3" eb="4">
      <t>キン</t>
    </rPh>
    <phoneticPr fontId="1"/>
  </si>
  <si>
    <t>幹事のレベルアップ
意見交換会
他地区見学等</t>
    <rPh sb="0" eb="2">
      <t>カンジ</t>
    </rPh>
    <rPh sb="10" eb="12">
      <t>イケン</t>
    </rPh>
    <rPh sb="12" eb="14">
      <t>コウカン</t>
    </rPh>
    <rPh sb="14" eb="15">
      <t>カイ</t>
    </rPh>
    <rPh sb="16" eb="17">
      <t>タ</t>
    </rPh>
    <rPh sb="17" eb="19">
      <t>チク</t>
    </rPh>
    <rPh sb="19" eb="21">
      <t>ケンガク</t>
    </rPh>
    <rPh sb="21" eb="22">
      <t>トウ</t>
    </rPh>
    <phoneticPr fontId="1"/>
  </si>
  <si>
    <t>地区担当役員　　　　　　　　　　　　　　　　　
地区長会社
幹事会社　　　　　　　　　　　　　　　　</t>
    <rPh sb="0" eb="2">
      <t>チク</t>
    </rPh>
    <rPh sb="2" eb="4">
      <t>タントウ</t>
    </rPh>
    <rPh sb="4" eb="6">
      <t>ヤクイン</t>
    </rPh>
    <phoneticPr fontId="1"/>
  </si>
  <si>
    <t>セーレン株式会社</t>
    <rPh sb="4" eb="5">
      <t>カブ</t>
    </rPh>
    <rPh sb="5" eb="6">
      <t>シキ</t>
    </rPh>
    <rPh sb="6" eb="8">
      <t>カイシャ</t>
    </rPh>
    <phoneticPr fontId="1"/>
  </si>
  <si>
    <t>2024年</t>
    <rPh sb="4" eb="5">
      <t>ネン</t>
    </rPh>
    <phoneticPr fontId="1"/>
  </si>
  <si>
    <t>2025年</t>
    <rPh sb="4" eb="5">
      <t>ネン</t>
    </rPh>
    <phoneticPr fontId="1"/>
  </si>
  <si>
    <t>実績
('23)</t>
    <rPh sb="0" eb="2">
      <t>ジッセキ</t>
    </rPh>
    <phoneticPr fontId="1"/>
  </si>
  <si>
    <t>23･24
函館</t>
    <rPh sb="6" eb="8">
      <t>ハコダテ</t>
    </rPh>
    <phoneticPr fontId="1"/>
  </si>
  <si>
    <t>14(金)
東京</t>
    <rPh sb="3" eb="4">
      <t>キン</t>
    </rPh>
    <rPh sb="6" eb="8">
      <t>トウキョウ</t>
    </rPh>
    <phoneticPr fontId="1"/>
  </si>
  <si>
    <t>11・12
新潟</t>
    <rPh sb="6" eb="8">
      <t>ニイガタ</t>
    </rPh>
    <phoneticPr fontId="1"/>
  </si>
  <si>
    <t>12・13
京都</t>
    <rPh sb="6" eb="8">
      <t>キョウト</t>
    </rPh>
    <phoneticPr fontId="1"/>
  </si>
  <si>
    <t>15(金)
東京</t>
    <rPh sb="3" eb="4">
      <t>キン</t>
    </rPh>
    <rPh sb="6" eb="8">
      <t>トウキョウ</t>
    </rPh>
    <phoneticPr fontId="1"/>
  </si>
  <si>
    <t>19・20
沖縄</t>
    <rPh sb="6" eb="8">
      <t>オキナワ</t>
    </rPh>
    <phoneticPr fontId="1"/>
  </si>
  <si>
    <t>13・14
北九州</t>
    <rPh sb="6" eb="9">
      <t>キタキュウシュウ</t>
    </rPh>
    <phoneticPr fontId="1"/>
  </si>
  <si>
    <t>会員会社研修会</t>
    <rPh sb="0" eb="4">
      <t>カイインカイシャ</t>
    </rPh>
    <rPh sb="4" eb="7">
      <t>ケンシュウカイ</t>
    </rPh>
    <phoneticPr fontId="1"/>
  </si>
  <si>
    <t>第１ブロック</t>
    <rPh sb="0" eb="1">
      <t>ダイ</t>
    </rPh>
    <phoneticPr fontId="1"/>
  </si>
  <si>
    <t>第２ブロック</t>
    <rPh sb="0" eb="1">
      <t>ダイ</t>
    </rPh>
    <phoneticPr fontId="1"/>
  </si>
  <si>
    <t>第３ブロック</t>
    <rPh sb="0" eb="1">
      <t>ダイ</t>
    </rPh>
    <phoneticPr fontId="1"/>
  </si>
  <si>
    <t>＿名</t>
    <rPh sb="1" eb="2">
      <t>メイ</t>
    </rPh>
    <phoneticPr fontId="1"/>
  </si>
  <si>
    <t>幹事・会員</t>
    <rPh sb="0" eb="2">
      <t>カンジ</t>
    </rPh>
    <rPh sb="3" eb="5">
      <t>カイイン</t>
    </rPh>
    <phoneticPr fontId="1"/>
  </si>
  <si>
    <t>開催場所(予定)</t>
    <rPh sb="0" eb="2">
      <t>カイサイ</t>
    </rPh>
    <rPh sb="2" eb="4">
      <t>バショ</t>
    </rPh>
    <rPh sb="5" eb="7">
      <t>ヨテイ</t>
    </rPh>
    <phoneticPr fontId="1"/>
  </si>
  <si>
    <t>2023年9月27日作成</t>
    <rPh sb="4" eb="5">
      <t>ネン</t>
    </rPh>
    <rPh sb="6" eb="7">
      <t>ツキ</t>
    </rPh>
    <rPh sb="9" eb="10">
      <t>ヒ</t>
    </rPh>
    <rPh sb="10" eb="12">
      <t>サクセイ</t>
    </rPh>
    <phoneticPr fontId="1"/>
  </si>
  <si>
    <t>22(金)</t>
    <rPh sb="3" eb="4">
      <t>キン</t>
    </rPh>
    <phoneticPr fontId="1"/>
  </si>
  <si>
    <t>秋季ＱＣサークル研修会
　　　　　　　＊リーダー役割認識コース
            ＊問題解決型QCストーリー中級コース</t>
    <rPh sb="0" eb="2">
      <t>シュウキ</t>
    </rPh>
    <rPh sb="8" eb="11">
      <t>ケンシュウカイ</t>
    </rPh>
    <rPh sb="24" eb="26">
      <t>ヤクワリ</t>
    </rPh>
    <rPh sb="26" eb="28">
      <t>ニンシキ</t>
    </rPh>
    <phoneticPr fontId="1"/>
  </si>
  <si>
    <t>＿名</t>
    <phoneticPr fontId="1"/>
  </si>
  <si>
    <t>11(10)</t>
    <phoneticPr fontId="1"/>
  </si>
  <si>
    <t>31(金)</t>
    <rPh sb="3" eb="4">
      <t>キン</t>
    </rPh>
    <phoneticPr fontId="1"/>
  </si>
  <si>
    <t>2024年度（令和６年度）QCサークル福井地区 行事計画書（案）</t>
    <rPh sb="4" eb="6">
      <t>ネンド</t>
    </rPh>
    <rPh sb="7" eb="9">
      <t>レイワ</t>
    </rPh>
    <rPh sb="10" eb="12">
      <t>ネンド</t>
    </rPh>
    <rPh sb="19" eb="21">
      <t>フクイ</t>
    </rPh>
    <rPh sb="21" eb="23">
      <t>チク</t>
    </rPh>
    <rPh sb="24" eb="26">
      <t>ギョウジ</t>
    </rPh>
    <rPh sb="26" eb="28">
      <t>ケイカク</t>
    </rPh>
    <rPh sb="28" eb="29">
      <t>ショ</t>
    </rPh>
    <rPh sb="30" eb="31">
      <t>アン</t>
    </rPh>
    <phoneticPr fontId="1"/>
  </si>
  <si>
    <t>2024年度（令和６年度）　ＱＣサークル北陸支部　福井地区活動方針</t>
    <rPh sb="4" eb="6">
      <t>ネンド</t>
    </rPh>
    <rPh sb="7" eb="9">
      <t>レイワ</t>
    </rPh>
    <rPh sb="10" eb="12">
      <t>ネンド</t>
    </rPh>
    <rPh sb="12" eb="14">
      <t>ヘイネンド</t>
    </rPh>
    <rPh sb="20" eb="22">
      <t>ホクリク</t>
    </rPh>
    <rPh sb="22" eb="24">
      <t>シブ</t>
    </rPh>
    <rPh sb="25" eb="27">
      <t>フクイ</t>
    </rPh>
    <rPh sb="27" eb="29">
      <t>チク</t>
    </rPh>
    <rPh sb="29" eb="31">
      <t>カツドウ</t>
    </rPh>
    <rPh sb="31" eb="33">
      <t>ホウシン</t>
    </rPh>
    <phoneticPr fontId="1"/>
  </si>
  <si>
    <t>20(金)</t>
    <rPh sb="3" eb="4">
      <t>キン</t>
    </rPh>
    <phoneticPr fontId="1"/>
  </si>
  <si>
    <t>他地区との連携による地区行事の改善</t>
    <rPh sb="0" eb="3">
      <t>タチク</t>
    </rPh>
    <rPh sb="5" eb="7">
      <t>レンケイ</t>
    </rPh>
    <rPh sb="10" eb="14">
      <t>チクギョウジ</t>
    </rPh>
    <rPh sb="15" eb="17">
      <t>カイゼン</t>
    </rPh>
    <phoneticPr fontId="1"/>
  </si>
  <si>
    <t>一般・会員会社への訪問を通じ、意義の浸透を図る</t>
    <rPh sb="0" eb="2">
      <t>イッパン</t>
    </rPh>
    <rPh sb="3" eb="5">
      <t>カイイン</t>
    </rPh>
    <rPh sb="5" eb="7">
      <t>ガイシャ</t>
    </rPh>
    <rPh sb="9" eb="11">
      <t>ホウモン</t>
    </rPh>
    <rPh sb="12" eb="13">
      <t>ツウ</t>
    </rPh>
    <rPh sb="15" eb="17">
      <t>イギ</t>
    </rPh>
    <rPh sb="18" eb="20">
      <t>シントウ</t>
    </rPh>
    <rPh sb="21" eb="22">
      <t>ハカ</t>
    </rPh>
    <phoneticPr fontId="1"/>
  </si>
  <si>
    <t>審査・講評や研修会を通じ、幹事のスキルアップを図る</t>
    <rPh sb="0" eb="2">
      <t>シンサ</t>
    </rPh>
    <rPh sb="3" eb="5">
      <t>コウヒョウ</t>
    </rPh>
    <rPh sb="6" eb="9">
      <t>ケンシュウカイ</t>
    </rPh>
    <rPh sb="10" eb="11">
      <t>ツウ</t>
    </rPh>
    <rPh sb="13" eb="15">
      <t>カンジ</t>
    </rPh>
    <rPh sb="23" eb="24">
      <t>ハカ</t>
    </rPh>
    <phoneticPr fontId="1"/>
  </si>
  <si>
    <t>③地区行事運営の改善による</t>
    <rPh sb="1" eb="3">
      <t>チク</t>
    </rPh>
    <rPh sb="3" eb="5">
      <t>ギョウジ</t>
    </rPh>
    <rPh sb="5" eb="7">
      <t>ウンエイ</t>
    </rPh>
    <rPh sb="8" eb="10">
      <t>カイゼン</t>
    </rPh>
    <phoneticPr fontId="1"/>
  </si>
  <si>
    <t>企業への負担軽減</t>
    <rPh sb="0" eb="2">
      <t>キギョウ</t>
    </rPh>
    <rPh sb="4" eb="8">
      <t>フタンケイゲン</t>
    </rPh>
    <phoneticPr fontId="1"/>
  </si>
  <si>
    <t>地区行事の効率的な運営</t>
    <rPh sb="0" eb="2">
      <t>チク</t>
    </rPh>
    <rPh sb="2" eb="4">
      <t>ギョウジ</t>
    </rPh>
    <rPh sb="5" eb="7">
      <t>コウリツ</t>
    </rPh>
    <rPh sb="7" eb="8">
      <t>テキ</t>
    </rPh>
    <rPh sb="9" eb="11">
      <t>ウンエイ</t>
    </rPh>
    <phoneticPr fontId="1"/>
  </si>
  <si>
    <t>17(金)</t>
    <rPh sb="3" eb="4">
      <t>キン</t>
    </rPh>
    <phoneticPr fontId="1"/>
  </si>
  <si>
    <t>8(金)</t>
    <rPh sb="2" eb="3">
      <t>キン</t>
    </rPh>
    <phoneticPr fontId="1"/>
  </si>
  <si>
    <t>18(金)</t>
    <rPh sb="3" eb="4">
      <t>キン</t>
    </rPh>
    <phoneticPr fontId="1"/>
  </si>
  <si>
    <t>13(金)</t>
    <rPh sb="3" eb="4">
      <t>キン</t>
    </rPh>
    <phoneticPr fontId="1"/>
  </si>
  <si>
    <t>〇</t>
    <phoneticPr fontId="1"/>
  </si>
  <si>
    <t>ＱCサークル北陸支部運営事例選抜大会</t>
    <rPh sb="6" eb="8">
      <t>ホクリク</t>
    </rPh>
    <rPh sb="8" eb="10">
      <t>シブ</t>
    </rPh>
    <rPh sb="10" eb="12">
      <t>ウンエイ</t>
    </rPh>
    <rPh sb="12" eb="14">
      <t>ジレイ</t>
    </rPh>
    <rPh sb="14" eb="16">
      <t>センバツ</t>
    </rPh>
    <rPh sb="16" eb="18">
      <t>タイカイ</t>
    </rPh>
    <phoneticPr fontId="1"/>
  </si>
  <si>
    <t>23(火)
石川</t>
    <rPh sb="3" eb="4">
      <t>ヒ</t>
    </rPh>
    <rPh sb="6" eb="8">
      <t>イシカワ</t>
    </rPh>
    <phoneticPr fontId="1"/>
  </si>
  <si>
    <t>JHS部門北陸支部大会チャンピオン大会(仮称)</t>
    <rPh sb="3" eb="5">
      <t>ブモン</t>
    </rPh>
    <rPh sb="5" eb="9">
      <t>ホクリクシブ</t>
    </rPh>
    <rPh sb="9" eb="11">
      <t>タイカイ</t>
    </rPh>
    <rPh sb="17" eb="19">
      <t>タイカイ</t>
    </rPh>
    <rPh sb="20" eb="22">
      <t>カショウ</t>
    </rPh>
    <phoneticPr fontId="1"/>
  </si>
  <si>
    <t>24(金)
福井</t>
    <rPh sb="3" eb="4">
      <t>キン</t>
    </rPh>
    <rPh sb="6" eb="8">
      <t>フクイ</t>
    </rPh>
    <phoneticPr fontId="1"/>
  </si>
  <si>
    <t>1(金)
福井</t>
    <rPh sb="2" eb="3">
      <t>キン</t>
    </rPh>
    <rPh sb="5" eb="7">
      <t>フクイ</t>
    </rPh>
    <phoneticPr fontId="1"/>
  </si>
  <si>
    <t>○</t>
    <phoneticPr fontId="1"/>
  </si>
  <si>
    <t>26(金)</t>
    <rPh sb="3" eb="4">
      <t>キン</t>
    </rPh>
    <phoneticPr fontId="1"/>
  </si>
  <si>
    <t>30(金)</t>
    <rPh sb="3" eb="4">
      <t>キン</t>
    </rPh>
    <phoneticPr fontId="1"/>
  </si>
  <si>
    <t>派遣責任者･幹事懇談会
（地区長以下・役員全員対象）</t>
    <rPh sb="0" eb="5">
      <t>ハケンセキニンシャ</t>
    </rPh>
    <rPh sb="6" eb="8">
      <t>カンジ</t>
    </rPh>
    <rPh sb="8" eb="11">
      <t>コンダンカイ</t>
    </rPh>
    <rPh sb="13" eb="16">
      <t>チクチョウ</t>
    </rPh>
    <rPh sb="16" eb="18">
      <t>イカ</t>
    </rPh>
    <rPh sb="19" eb="21">
      <t>ヤクイン</t>
    </rPh>
    <rPh sb="21" eb="23">
      <t>ゼンイン</t>
    </rPh>
    <rPh sb="23" eb="25">
      <t>タイショウ</t>
    </rPh>
    <phoneticPr fontId="1"/>
  </si>
  <si>
    <t>7(木)
福井</t>
    <rPh sb="2" eb="3">
      <t>モク</t>
    </rPh>
    <rPh sb="5" eb="7">
      <t>フクイ</t>
    </rPh>
    <phoneticPr fontId="1"/>
  </si>
  <si>
    <t>4(金)
福井</t>
    <rPh sb="2" eb="3">
      <t>キン</t>
    </rPh>
    <rPh sb="5" eb="7">
      <t>フクイ</t>
    </rPh>
    <phoneticPr fontId="1"/>
  </si>
  <si>
    <t>7(木)
ｵﾝﾗｲﾝ</t>
    <rPh sb="2" eb="3">
      <t>モク</t>
    </rPh>
    <phoneticPr fontId="1"/>
  </si>
  <si>
    <t>8(金)
福井</t>
    <rPh sb="2" eb="3">
      <t>キン</t>
    </rPh>
    <rPh sb="5" eb="7">
      <t>フクイ</t>
    </rPh>
    <phoneticPr fontId="1"/>
  </si>
  <si>
    <t>23(金)
石川</t>
    <rPh sb="3" eb="4">
      <t>キン</t>
    </rPh>
    <rPh sb="6" eb="8">
      <t>イシカワ</t>
    </rPh>
    <phoneticPr fontId="1"/>
  </si>
  <si>
    <t>21(木)
石川</t>
    <rPh sb="3" eb="4">
      <t>モク</t>
    </rPh>
    <rPh sb="6" eb="8">
      <t>イシカワ</t>
    </rPh>
    <phoneticPr fontId="1"/>
  </si>
  <si>
    <t>QCサークル中堅幹事研修会</t>
    <rPh sb="6" eb="10">
      <t>チュウケンカンジ</t>
    </rPh>
    <rPh sb="10" eb="13">
      <t>ケンシュウカイ</t>
    </rPh>
    <phoneticPr fontId="1"/>
  </si>
  <si>
    <t>5・6
石川</t>
    <rPh sb="4" eb="6">
      <t>イシカワ</t>
    </rPh>
    <phoneticPr fontId="1"/>
  </si>
  <si>
    <t>18・19
石川</t>
    <rPh sb="6" eb="8">
      <t>イシカワ</t>
    </rPh>
    <phoneticPr fontId="1"/>
  </si>
  <si>
    <t>石川
芸術劇場うらら</t>
    <rPh sb="0" eb="2">
      <t>イシカワ</t>
    </rPh>
    <rPh sb="3" eb="7">
      <t>ゲイジュツゲキジョウ</t>
    </rPh>
    <phoneticPr fontId="1"/>
  </si>
  <si>
    <t>福井
県民ホール</t>
    <rPh sb="0" eb="2">
      <t>フクイ</t>
    </rPh>
    <rPh sb="3" eb="5">
      <t>ケンミン</t>
    </rPh>
    <phoneticPr fontId="1"/>
  </si>
  <si>
    <t>鯖江市嚮陽会館
鯖江市富士会館</t>
    <rPh sb="0" eb="3">
      <t>サバエシ</t>
    </rPh>
    <rPh sb="3" eb="7">
      <t>キョウヨウカイカン</t>
    </rPh>
    <rPh sb="8" eb="11">
      <t>サバエシ</t>
    </rPh>
    <rPh sb="11" eb="13">
      <t>フジ</t>
    </rPh>
    <rPh sb="13" eb="15">
      <t>カイカン</t>
    </rPh>
    <phoneticPr fontId="1"/>
  </si>
  <si>
    <t>各地</t>
    <rPh sb="0" eb="2">
      <t>カクチ</t>
    </rPh>
    <phoneticPr fontId="1"/>
  </si>
  <si>
    <t>鯖江市嚮陽会館
芸術劇場うらら</t>
    <rPh sb="0" eb="2">
      <t>サバエ</t>
    </rPh>
    <rPh sb="2" eb="3">
      <t>シ</t>
    </rPh>
    <rPh sb="3" eb="7">
      <t>キョウヨウカイカン</t>
    </rPh>
    <rPh sb="8" eb="12">
      <t>ゲイジュツゲキジョウ</t>
    </rPh>
    <phoneticPr fontId="1"/>
  </si>
  <si>
    <t>-</t>
    <phoneticPr fontId="1"/>
  </si>
  <si>
    <t>石川
芸術劇場うらら</t>
    <phoneticPr fontId="1"/>
  </si>
  <si>
    <t>幹事スキルシートを有効的に活用し、役割分担を早期に決定</t>
    <rPh sb="0" eb="2">
      <t>カンジ</t>
    </rPh>
    <rPh sb="9" eb="12">
      <t>ユウコウテキ</t>
    </rPh>
    <rPh sb="13" eb="15">
      <t>カツヨウ</t>
    </rPh>
    <rPh sb="17" eb="19">
      <t>ヤクワリ</t>
    </rPh>
    <rPh sb="19" eb="21">
      <t>ブンタン</t>
    </rPh>
    <rPh sb="22" eb="24">
      <t>ソウキ</t>
    </rPh>
    <rPh sb="25" eb="27">
      <t>ケッテイ</t>
    </rPh>
    <phoneticPr fontId="1"/>
  </si>
  <si>
    <t>役割に応じたスキルアップを効率的に行う</t>
    <rPh sb="0" eb="2">
      <t>ヤクワリ</t>
    </rPh>
    <rPh sb="3" eb="4">
      <t>オウ</t>
    </rPh>
    <rPh sb="13" eb="16">
      <t>コウリツテキ</t>
    </rPh>
    <rPh sb="17" eb="18">
      <t>オコナ</t>
    </rPh>
    <phoneticPr fontId="1"/>
  </si>
  <si>
    <t>(155)</t>
    <phoneticPr fontId="1"/>
  </si>
  <si>
    <t>未定</t>
    <rPh sb="0" eb="2">
      <t>ミテイ</t>
    </rPh>
    <phoneticPr fontId="1"/>
  </si>
  <si>
    <t xml:space="preserve"> 　福井地区内企業の"仕事 (業務) の品質/質"のダントツ化に貢献しよう！ 』　</t>
    <rPh sb="2" eb="6">
      <t>フクイチク</t>
    </rPh>
    <rPh sb="6" eb="7">
      <t>ナイ</t>
    </rPh>
    <rPh sb="7" eb="9">
      <t>キギョウ</t>
    </rPh>
    <rPh sb="11" eb="13">
      <t>シゴト</t>
    </rPh>
    <rPh sb="15" eb="17">
      <t>ギョウム</t>
    </rPh>
    <rPh sb="20" eb="22">
      <t>ヒンシツ</t>
    </rPh>
    <rPh sb="23" eb="24">
      <t>シツ</t>
    </rPh>
    <rPh sb="30" eb="31">
      <t>カ</t>
    </rPh>
    <rPh sb="32" eb="34">
      <t>コウケン</t>
    </rPh>
    <phoneticPr fontId="1"/>
  </si>
  <si>
    <t>・　幹事・会員会社の拡大(非製造業への働きかけ)</t>
    <rPh sb="2" eb="4">
      <t>カンジ</t>
    </rPh>
    <rPh sb="13" eb="17">
      <t>ヒセイゾウギョウ</t>
    </rPh>
    <rPh sb="19" eb="20">
      <t>ハタラ</t>
    </rPh>
    <phoneticPr fontId="1"/>
  </si>
  <si>
    <t>2024年度ＱＣサークル北陸支部 福井地区  活動収支計画(案）</t>
    <rPh sb="4" eb="6">
      <t>ネンド</t>
    </rPh>
    <rPh sb="12" eb="14">
      <t>ホクリク</t>
    </rPh>
    <rPh sb="14" eb="16">
      <t>シブ</t>
    </rPh>
    <rPh sb="17" eb="19">
      <t>フクイ</t>
    </rPh>
    <rPh sb="19" eb="21">
      <t>チク</t>
    </rPh>
    <rPh sb="23" eb="25">
      <t>カツドウ</t>
    </rPh>
    <rPh sb="25" eb="27">
      <t>シュウシ</t>
    </rPh>
    <rPh sb="27" eb="29">
      <t>ケイカク</t>
    </rPh>
    <rPh sb="30" eb="31">
      <t>アン</t>
    </rPh>
    <phoneticPr fontId="47"/>
  </si>
  <si>
    <t>（会計年度　2024年3月1日 ～ 2025年2月28日迄）</t>
    <phoneticPr fontId="1"/>
  </si>
  <si>
    <t>金額単位：円</t>
    <rPh sb="0" eb="2">
      <t>キンガク</t>
    </rPh>
    <rPh sb="2" eb="4">
      <t>タンイ</t>
    </rPh>
    <rPh sb="5" eb="6">
      <t>エン</t>
    </rPh>
    <phoneticPr fontId="47"/>
  </si>
  <si>
    <t>行    事    名</t>
    <phoneticPr fontId="47"/>
  </si>
  <si>
    <t>前期</t>
    <phoneticPr fontId="47"/>
  </si>
  <si>
    <t>年次総会</t>
    <rPh sb="0" eb="2">
      <t>ネンジ</t>
    </rPh>
    <rPh sb="2" eb="4">
      <t>ソウカイ</t>
    </rPh>
    <phoneticPr fontId="47"/>
  </si>
  <si>
    <t>春季QCサークル</t>
    <rPh sb="0" eb="2">
      <t>シュンキ</t>
    </rPh>
    <phoneticPr fontId="1"/>
  </si>
  <si>
    <t>第1回</t>
    <rPh sb="0" eb="1">
      <t>ダイ</t>
    </rPh>
    <rPh sb="2" eb="3">
      <t>カイ</t>
    </rPh>
    <phoneticPr fontId="47"/>
  </si>
  <si>
    <t>会員会社</t>
    <rPh sb="0" eb="2">
      <t>カイイン</t>
    </rPh>
    <rPh sb="2" eb="4">
      <t>カイシャ</t>
    </rPh>
    <phoneticPr fontId="1"/>
  </si>
  <si>
    <t>秋季QCサークル</t>
    <rPh sb="0" eb="2">
      <t>シュウキ</t>
    </rPh>
    <phoneticPr fontId="47"/>
  </si>
  <si>
    <t>QCサークル</t>
    <phoneticPr fontId="1"/>
  </si>
  <si>
    <t>派遣責任者</t>
    <phoneticPr fontId="1"/>
  </si>
  <si>
    <t>第2回</t>
    <phoneticPr fontId="1"/>
  </si>
  <si>
    <t>役員会</t>
    <rPh sb="0" eb="3">
      <t>ヤクインカイ</t>
    </rPh>
    <phoneticPr fontId="47"/>
  </si>
  <si>
    <t>専門委員会</t>
    <rPh sb="0" eb="2">
      <t>センモン</t>
    </rPh>
    <rPh sb="2" eb="5">
      <t>イインカイ</t>
    </rPh>
    <phoneticPr fontId="1"/>
  </si>
  <si>
    <t>支部</t>
    <phoneticPr fontId="47"/>
  </si>
  <si>
    <t>日常</t>
    <phoneticPr fontId="47"/>
  </si>
  <si>
    <t>合　計</t>
    <rPh sb="0" eb="1">
      <t>ア</t>
    </rPh>
    <rPh sb="2" eb="3">
      <t>ケイ</t>
    </rPh>
    <phoneticPr fontId="1"/>
  </si>
  <si>
    <t>会員会費</t>
    <rPh sb="0" eb="2">
      <t>カイイン</t>
    </rPh>
    <rPh sb="2" eb="4">
      <t>カイヒ</t>
    </rPh>
    <phoneticPr fontId="47"/>
  </si>
  <si>
    <t>総合計</t>
    <rPh sb="0" eb="1">
      <t>ソウ</t>
    </rPh>
    <rPh sb="1" eb="3">
      <t>ゴウケイ</t>
    </rPh>
    <phoneticPr fontId="47"/>
  </si>
  <si>
    <t>繰越金</t>
    <phoneticPr fontId="47"/>
  </si>
  <si>
    <t>研修会</t>
    <rPh sb="0" eb="3">
      <t>ケンシュウカイ</t>
    </rPh>
    <phoneticPr fontId="1"/>
  </si>
  <si>
    <t>幹事研修会</t>
    <phoneticPr fontId="1"/>
  </si>
  <si>
    <t>研修会</t>
    <phoneticPr fontId="1"/>
  </si>
  <si>
    <t>体験事例発表会</t>
    <rPh sb="0" eb="2">
      <t>タイケン</t>
    </rPh>
    <rPh sb="2" eb="4">
      <t>ジレイ</t>
    </rPh>
    <rPh sb="4" eb="6">
      <t>ハッピョウ</t>
    </rPh>
    <rPh sb="6" eb="7">
      <t>カイ</t>
    </rPh>
    <phoneticPr fontId="47"/>
  </si>
  <si>
    <t>懇親会</t>
    <phoneticPr fontId="1"/>
  </si>
  <si>
    <t>関係費</t>
    <phoneticPr fontId="47"/>
  </si>
  <si>
    <t>運営費</t>
    <phoneticPr fontId="47"/>
  </si>
  <si>
    <t>（非課税分）</t>
    <rPh sb="1" eb="4">
      <t>ヒカゼイ</t>
    </rPh>
    <rPh sb="4" eb="5">
      <t>ブン</t>
    </rPh>
    <phoneticPr fontId="1"/>
  </si>
  <si>
    <t>（開催日）</t>
    <phoneticPr fontId="47"/>
  </si>
  <si>
    <t>(3/22)</t>
    <phoneticPr fontId="1"/>
  </si>
  <si>
    <t>(5/31)</t>
    <phoneticPr fontId="1"/>
  </si>
  <si>
    <t>(6/21)</t>
    <phoneticPr fontId="1"/>
  </si>
  <si>
    <t>(7/_)</t>
    <phoneticPr fontId="1"/>
  </si>
  <si>
    <t>（9/20）</t>
    <phoneticPr fontId="1"/>
  </si>
  <si>
    <t>（11/16）</t>
    <phoneticPr fontId="1"/>
  </si>
  <si>
    <t>（10/11）</t>
    <phoneticPr fontId="1"/>
  </si>
  <si>
    <t>（1/17）</t>
    <phoneticPr fontId="1"/>
  </si>
  <si>
    <t>(都度）</t>
    <rPh sb="1" eb="3">
      <t>ツド</t>
    </rPh>
    <phoneticPr fontId="47"/>
  </si>
  <si>
    <t>2024年度目標</t>
    <rPh sb="6" eb="8">
      <t>モクヒョウ</t>
    </rPh>
    <phoneticPr fontId="47"/>
  </si>
  <si>
    <t>有料応募者</t>
    <rPh sb="0" eb="2">
      <t>ユウリョウ</t>
    </rPh>
    <rPh sb="2" eb="4">
      <t>オウボ</t>
    </rPh>
    <rPh sb="4" eb="5">
      <t>シャ</t>
    </rPh>
    <phoneticPr fontId="47"/>
  </si>
  <si>
    <t>-</t>
    <phoneticPr fontId="1"/>
  </si>
  <si>
    <t>-</t>
  </si>
  <si>
    <t>参</t>
    <rPh sb="0" eb="1">
      <t>サン</t>
    </rPh>
    <phoneticPr fontId="47"/>
  </si>
  <si>
    <t>招待者・役員・幹事</t>
    <rPh sb="0" eb="2">
      <t>ショウタイ</t>
    </rPh>
    <rPh sb="2" eb="3">
      <t>シャ</t>
    </rPh>
    <rPh sb="4" eb="6">
      <t>ヤクイン</t>
    </rPh>
    <rPh sb="7" eb="9">
      <t>カンジ</t>
    </rPh>
    <phoneticPr fontId="47"/>
  </si>
  <si>
    <t>加</t>
    <rPh sb="0" eb="1">
      <t>クワ</t>
    </rPh>
    <phoneticPr fontId="47"/>
  </si>
  <si>
    <t>2024年度実績</t>
    <phoneticPr fontId="47"/>
  </si>
  <si>
    <t>人</t>
    <rPh sb="0" eb="1">
      <t>ヒト</t>
    </rPh>
    <phoneticPr fontId="47"/>
  </si>
  <si>
    <t>数</t>
    <rPh sb="0" eb="1">
      <t>カズ</t>
    </rPh>
    <phoneticPr fontId="47"/>
  </si>
  <si>
    <t>2023年度実績</t>
    <phoneticPr fontId="47"/>
  </si>
  <si>
    <t>(名）</t>
    <rPh sb="1" eb="2">
      <t>メイ</t>
    </rPh>
    <phoneticPr fontId="47"/>
  </si>
  <si>
    <t>前年度
実績比</t>
    <rPh sb="0" eb="3">
      <t>ゼンネンド</t>
    </rPh>
    <rPh sb="4" eb="6">
      <t>ジッセキ</t>
    </rPh>
    <rPh sb="6" eb="7">
      <t>ヒ</t>
    </rPh>
    <phoneticPr fontId="47"/>
  </si>
  <si>
    <t>収</t>
  </si>
  <si>
    <t>2024年度収入見込み</t>
    <phoneticPr fontId="47"/>
  </si>
  <si>
    <t>2024年度支出見込み</t>
    <phoneticPr fontId="47"/>
  </si>
  <si>
    <t>支</t>
  </si>
  <si>
    <t>2024年度収支見込み</t>
    <rPh sb="4" eb="6">
      <t>ネンド</t>
    </rPh>
    <rPh sb="6" eb="8">
      <t>シュウシ</t>
    </rPh>
    <phoneticPr fontId="47"/>
  </si>
  <si>
    <t>2023年度収入実績</t>
    <rPh sb="8" eb="10">
      <t>ジッセキ</t>
    </rPh>
    <phoneticPr fontId="47"/>
  </si>
  <si>
    <t>計</t>
    <rPh sb="0" eb="1">
      <t>ケイ</t>
    </rPh>
    <phoneticPr fontId="47"/>
  </si>
  <si>
    <t>2023年度支出実績</t>
    <rPh sb="8" eb="10">
      <t>ジッセキ</t>
    </rPh>
    <phoneticPr fontId="47"/>
  </si>
  <si>
    <t>2023年度収支実績　　</t>
    <rPh sb="4" eb="6">
      <t>ネンド</t>
    </rPh>
    <rPh sb="6" eb="8">
      <t>シュウシ</t>
    </rPh>
    <rPh sb="8" eb="10">
      <t>ジッセキ</t>
    </rPh>
    <phoneticPr fontId="47"/>
  </si>
  <si>
    <t>画</t>
    <rPh sb="0" eb="1">
      <t>カク</t>
    </rPh>
    <phoneticPr fontId="47"/>
  </si>
  <si>
    <t>前年度比収支増減</t>
    <rPh sb="0" eb="1">
      <t>ゼン</t>
    </rPh>
    <rPh sb="1" eb="3">
      <t>ネンド</t>
    </rPh>
    <rPh sb="3" eb="4">
      <t>ヒ</t>
    </rPh>
    <rPh sb="4" eb="6">
      <t>シュウシ</t>
    </rPh>
    <phoneticPr fontId="47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</si>
  <si>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</si>
  <si>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支部交付金</t>
    <rPh sb="0" eb="2">
      <t>シブ</t>
    </rPh>
    <rPh sb="2" eb="5">
      <t>コウフキン</t>
    </rPh>
    <phoneticPr fontId="1"/>
  </si>
  <si>
    <t>参加費（幹事・会員会社）</t>
    <rPh sb="0" eb="3">
      <t>サンカヒ</t>
    </rPh>
    <rPh sb="4" eb="6">
      <t>カンジ</t>
    </rPh>
    <rPh sb="7" eb="9">
      <t>カイイン</t>
    </rPh>
    <rPh sb="9" eb="11">
      <t>カイシャ</t>
    </rPh>
    <phoneticPr fontId="1"/>
  </si>
  <si>
    <t>入</t>
  </si>
  <si>
    <t>参加費（一般会社）</t>
    <rPh sb="0" eb="3">
      <t>サンカヒ</t>
    </rPh>
    <rPh sb="4" eb="6">
      <t>イッパン</t>
    </rPh>
    <rPh sb="6" eb="8">
      <t>カイシャ</t>
    </rPh>
    <phoneticPr fontId="1"/>
  </si>
  <si>
    <t>その他</t>
    <rPh sb="2" eb="3">
      <t>タ</t>
    </rPh>
    <phoneticPr fontId="1"/>
  </si>
  <si>
    <t>合計（Ａ）</t>
  </si>
  <si>
    <t>１．要旨集・テキスト印刷代</t>
    <rPh sb="2" eb="4">
      <t>ヨウシ</t>
    </rPh>
    <rPh sb="4" eb="5">
      <t>シュウ</t>
    </rPh>
    <rPh sb="10" eb="12">
      <t>インサツ</t>
    </rPh>
    <rPh sb="12" eb="13">
      <t>ダイ</t>
    </rPh>
    <phoneticPr fontId="1"/>
  </si>
  <si>
    <t>２．パンフ・参加券印刷代</t>
    <rPh sb="6" eb="8">
      <t>サンカ</t>
    </rPh>
    <rPh sb="8" eb="9">
      <t>ケン</t>
    </rPh>
    <rPh sb="9" eb="11">
      <t>インサツ</t>
    </rPh>
    <rPh sb="11" eb="12">
      <t>ダイ</t>
    </rPh>
    <phoneticPr fontId="1"/>
  </si>
  <si>
    <t>３．その他印刷代</t>
    <rPh sb="4" eb="5">
      <t>タ</t>
    </rPh>
    <rPh sb="5" eb="7">
      <t>インサツ</t>
    </rPh>
    <rPh sb="7" eb="8">
      <t>ダイ</t>
    </rPh>
    <phoneticPr fontId="1"/>
  </si>
  <si>
    <t>４．会場費</t>
    <rPh sb="2" eb="4">
      <t>カイジョウ</t>
    </rPh>
    <rPh sb="4" eb="5">
      <t>ヒ</t>
    </rPh>
    <phoneticPr fontId="1"/>
  </si>
  <si>
    <t>５．ブロック運営費</t>
    <rPh sb="6" eb="9">
      <t>ウンエイヒ</t>
    </rPh>
    <phoneticPr fontId="1"/>
  </si>
  <si>
    <t>６．看板制作費</t>
    <rPh sb="2" eb="4">
      <t>カンバン</t>
    </rPh>
    <rPh sb="4" eb="6">
      <t>セイサク</t>
    </rPh>
    <rPh sb="6" eb="7">
      <t>ヒ</t>
    </rPh>
    <phoneticPr fontId="1"/>
  </si>
  <si>
    <t>７．弁当代</t>
    <rPh sb="2" eb="4">
      <t>ベントウ</t>
    </rPh>
    <rPh sb="4" eb="5">
      <t>ダイ</t>
    </rPh>
    <phoneticPr fontId="1"/>
  </si>
  <si>
    <t>８．講師謝礼</t>
    <rPh sb="2" eb="4">
      <t>コウシ</t>
    </rPh>
    <rPh sb="4" eb="6">
      <t>シャレイ</t>
    </rPh>
    <phoneticPr fontId="1"/>
  </si>
  <si>
    <t>９．発表者交通費</t>
    <rPh sb="2" eb="5">
      <t>ハッピョウシャ</t>
    </rPh>
    <rPh sb="5" eb="8">
      <t>コウツウヒ</t>
    </rPh>
    <phoneticPr fontId="1"/>
  </si>
  <si>
    <t>１０．発表者謝礼</t>
    <rPh sb="3" eb="6">
      <t>ハッピョウシャ</t>
    </rPh>
    <rPh sb="6" eb="8">
      <t>シャレイ</t>
    </rPh>
    <phoneticPr fontId="1"/>
  </si>
  <si>
    <t>１１．接待費</t>
    <rPh sb="3" eb="6">
      <t>セッタイヒ</t>
    </rPh>
    <phoneticPr fontId="1"/>
  </si>
  <si>
    <t>１２．交通費</t>
    <rPh sb="3" eb="6">
      <t>コウツウヒ</t>
    </rPh>
    <phoneticPr fontId="1"/>
  </si>
  <si>
    <t>１３．通信費</t>
    <rPh sb="3" eb="6">
      <t>ツウシンヒ</t>
    </rPh>
    <phoneticPr fontId="1"/>
  </si>
  <si>
    <t>１４．振込手数料</t>
    <rPh sb="3" eb="5">
      <t>フリコミ</t>
    </rPh>
    <rPh sb="5" eb="8">
      <t>テスウリョウ</t>
    </rPh>
    <phoneticPr fontId="1"/>
  </si>
  <si>
    <t>１５．事務用品費</t>
    <rPh sb="3" eb="5">
      <t>ジム</t>
    </rPh>
    <rPh sb="5" eb="7">
      <t>ヨウヒン</t>
    </rPh>
    <rPh sb="7" eb="8">
      <t>ヒ</t>
    </rPh>
    <phoneticPr fontId="1"/>
  </si>
  <si>
    <t>出</t>
  </si>
  <si>
    <t>１６．研修会費（宿泊費）</t>
    <rPh sb="3" eb="6">
      <t>ケンシュウカイ</t>
    </rPh>
    <rPh sb="6" eb="7">
      <t>ヒ</t>
    </rPh>
    <rPh sb="8" eb="11">
      <t>シュクハクヒ</t>
    </rPh>
    <phoneticPr fontId="1"/>
  </si>
  <si>
    <t>１７．親睦会、反省会費</t>
    <rPh sb="3" eb="5">
      <t>シンボク</t>
    </rPh>
    <rPh sb="5" eb="6">
      <t>カイ</t>
    </rPh>
    <rPh sb="7" eb="9">
      <t>ハンセイ</t>
    </rPh>
    <rPh sb="9" eb="11">
      <t>カイヒ</t>
    </rPh>
    <phoneticPr fontId="1"/>
  </si>
  <si>
    <t>１８．雑費</t>
    <rPh sb="3" eb="5">
      <t>ザッピ</t>
    </rPh>
    <phoneticPr fontId="1"/>
  </si>
  <si>
    <t>１９．QCサークル誌</t>
    <rPh sb="9" eb="10">
      <t>シ</t>
    </rPh>
    <phoneticPr fontId="1"/>
  </si>
  <si>
    <t>２０．支部納付金</t>
    <rPh sb="3" eb="5">
      <t>シブ</t>
    </rPh>
    <rPh sb="5" eb="7">
      <t>ノウフ</t>
    </rPh>
    <rPh sb="7" eb="8">
      <t>キン</t>
    </rPh>
    <phoneticPr fontId="1"/>
  </si>
  <si>
    <t>２１．備品</t>
    <rPh sb="3" eb="5">
      <t>ビヒン</t>
    </rPh>
    <phoneticPr fontId="1"/>
  </si>
  <si>
    <t>２２．地区共催金</t>
    <rPh sb="3" eb="5">
      <t>チク</t>
    </rPh>
    <rPh sb="5" eb="7">
      <t>キョウサイ</t>
    </rPh>
    <rPh sb="7" eb="8">
      <t>キン</t>
    </rPh>
    <phoneticPr fontId="1"/>
  </si>
  <si>
    <t>２３．その他</t>
    <phoneticPr fontId="1"/>
  </si>
  <si>
    <t>合計（Ｂ）</t>
  </si>
  <si>
    <t>A-B</t>
  </si>
  <si>
    <t>収入実績　</t>
    <rPh sb="0" eb="2">
      <t>シュウニュウ</t>
    </rPh>
    <rPh sb="2" eb="4">
      <t>ジッセキ</t>
    </rPh>
    <phoneticPr fontId="47"/>
  </si>
  <si>
    <t>期末残高</t>
    <rPh sb="0" eb="2">
      <t>キマツ</t>
    </rPh>
    <rPh sb="2" eb="4">
      <t>ザンダカ</t>
    </rPh>
    <phoneticPr fontId="1"/>
  </si>
  <si>
    <t>増減</t>
    <rPh sb="0" eb="2">
      <t>ゾウゲン</t>
    </rPh>
    <phoneticPr fontId="1"/>
  </si>
  <si>
    <t>累 計 差 引</t>
    <phoneticPr fontId="47"/>
  </si>
  <si>
    <t>【記念事業】</t>
    <rPh sb="1" eb="3">
      <t>キネン</t>
    </rPh>
    <rPh sb="3" eb="5">
      <t>ジギョウ</t>
    </rPh>
    <phoneticPr fontId="1"/>
  </si>
  <si>
    <t>項目</t>
    <rPh sb="0" eb="2">
      <t>コウモク</t>
    </rPh>
    <phoneticPr fontId="47"/>
  </si>
  <si>
    <t>3月</t>
    <phoneticPr fontId="1"/>
  </si>
  <si>
    <t>４月</t>
    <phoneticPr fontId="1"/>
  </si>
  <si>
    <t>合   計</t>
    <phoneticPr fontId="47"/>
  </si>
  <si>
    <t>収入</t>
    <rPh sb="0" eb="2">
      <t>シュウニュウ</t>
    </rPh>
    <phoneticPr fontId="1"/>
  </si>
  <si>
    <t>記念事業積立繰越金</t>
    <rPh sb="0" eb="2">
      <t>キネン</t>
    </rPh>
    <rPh sb="2" eb="4">
      <t>ジギョウ</t>
    </rPh>
    <rPh sb="4" eb="6">
      <t>ツミタ</t>
    </rPh>
    <rPh sb="6" eb="7">
      <t>ク</t>
    </rPh>
    <rPh sb="7" eb="8">
      <t>コ</t>
    </rPh>
    <rPh sb="8" eb="9">
      <t>キン</t>
    </rPh>
    <phoneticPr fontId="1"/>
  </si>
  <si>
    <t>北陸支部へ50周年</t>
    <phoneticPr fontId="1"/>
  </si>
  <si>
    <t>収入実績</t>
    <rPh sb="0" eb="2">
      <t>シュウニュウ</t>
    </rPh>
    <rPh sb="2" eb="4">
      <t>ジッセキ</t>
    </rPh>
    <phoneticPr fontId="47"/>
  </si>
  <si>
    <t>(140)</t>
  </si>
  <si>
    <t>(130)</t>
    <phoneticPr fontId="1"/>
  </si>
  <si>
    <t>2023年11月29日原案</t>
    <rPh sb="4" eb="5">
      <t>ネン</t>
    </rPh>
    <rPh sb="7" eb="8">
      <t>ガツ</t>
    </rPh>
    <rPh sb="10" eb="11">
      <t>ニチ</t>
    </rPh>
    <rPh sb="11" eb="13">
      <t>ゲンアン</t>
    </rPh>
    <phoneticPr fontId="1"/>
  </si>
  <si>
    <t>(128)</t>
    <phoneticPr fontId="1"/>
  </si>
  <si>
    <t>29(金)</t>
    <rPh sb="3" eb="4">
      <t>キン</t>
    </rPh>
    <phoneticPr fontId="1"/>
  </si>
  <si>
    <t>　QCサークル誌委員会</t>
    <rPh sb="7" eb="8">
      <t>シ</t>
    </rPh>
    <rPh sb="8" eb="11">
      <t>イインカイ</t>
    </rPh>
    <phoneticPr fontId="1"/>
  </si>
  <si>
    <t>福井市きらら館</t>
    <rPh sb="0" eb="3">
      <t>フクイシ</t>
    </rPh>
    <rPh sb="6" eb="7">
      <t>カン</t>
    </rPh>
    <phoneticPr fontId="1"/>
  </si>
  <si>
    <r>
      <t>　　人間力・仕事力・職場力・組織力・経営力・</t>
    </r>
    <r>
      <rPr>
        <b/>
        <sz val="18"/>
        <color rgb="FFFF0000"/>
        <rFont val="Meiryo UI"/>
        <family val="3"/>
        <charset val="128"/>
      </rPr>
      <t>結束力</t>
    </r>
    <r>
      <rPr>
        <b/>
        <sz val="18"/>
        <rFont val="Meiryo UI"/>
        <family val="3"/>
        <charset val="128"/>
      </rPr>
      <t>の向上を目指そう。　</t>
    </r>
    <rPh sb="2" eb="4">
      <t>ニンゲン</t>
    </rPh>
    <rPh sb="4" eb="5">
      <t>リョク</t>
    </rPh>
    <rPh sb="6" eb="8">
      <t>シゴト</t>
    </rPh>
    <rPh sb="8" eb="9">
      <t>リョク</t>
    </rPh>
    <rPh sb="10" eb="12">
      <t>ショクバ</t>
    </rPh>
    <rPh sb="12" eb="13">
      <t>リョク</t>
    </rPh>
    <rPh sb="14" eb="17">
      <t>ソシキリョク</t>
    </rPh>
    <rPh sb="18" eb="20">
      <t>ケイエイ</t>
    </rPh>
    <rPh sb="20" eb="21">
      <t>チカラ</t>
    </rPh>
    <rPh sb="22" eb="25">
      <t>ケッソクリョク</t>
    </rPh>
    <rPh sb="26" eb="28">
      <t>コウジョウ</t>
    </rPh>
    <rPh sb="29" eb="31">
      <t>メザ</t>
    </rPh>
    <phoneticPr fontId="1"/>
  </si>
  <si>
    <t>福井県自治会館</t>
    <rPh sb="0" eb="3">
      <t>フクイケン</t>
    </rPh>
    <rPh sb="3" eb="7">
      <t>ジチカイカン</t>
    </rPh>
    <phoneticPr fontId="1"/>
  </si>
  <si>
    <t>石川
芸術劇場うらら</t>
  </si>
  <si>
    <t>10(金)
石川</t>
    <rPh sb="3" eb="4">
      <t>キン</t>
    </rPh>
    <rPh sb="6" eb="8">
      <t>イシカワ</t>
    </rPh>
    <phoneticPr fontId="1"/>
  </si>
  <si>
    <t>福井村田製作所</t>
    <rPh sb="0" eb="7">
      <t>フクイムラタセイサクショ</t>
    </rPh>
    <phoneticPr fontId="1"/>
  </si>
  <si>
    <t>13(水)
福井</t>
    <rPh sb="3" eb="4">
      <t>スイ</t>
    </rPh>
    <rPh sb="6" eb="8">
      <t>フクイ</t>
    </rPh>
    <phoneticPr fontId="1"/>
  </si>
  <si>
    <t>6(金)
石川</t>
    <rPh sb="2" eb="3">
      <t>キン</t>
    </rPh>
    <rPh sb="5" eb="7">
      <t>イシカワ</t>
    </rPh>
    <phoneticPr fontId="1"/>
  </si>
  <si>
    <t>ＪＨＳ部門グランドチャンピオン選抜大会</t>
    <rPh sb="3" eb="5">
      <t>ブモン</t>
    </rPh>
    <rPh sb="15" eb="17">
      <t>センバツ</t>
    </rPh>
    <rPh sb="17" eb="19">
      <t>タイカイ</t>
    </rPh>
    <phoneticPr fontId="1"/>
  </si>
  <si>
    <t>2024年度　福井地区　ブロック会社・区分と担当行事</t>
    <rPh sb="4" eb="6">
      <t>ネンド</t>
    </rPh>
    <rPh sb="7" eb="11">
      <t>フクイチク</t>
    </rPh>
    <rPh sb="16" eb="18">
      <t>カイシャ</t>
    </rPh>
    <rPh sb="19" eb="21">
      <t>クブン</t>
    </rPh>
    <rPh sb="22" eb="24">
      <t>タントウ</t>
    </rPh>
    <rPh sb="24" eb="26">
      <t>ギョウジ</t>
    </rPh>
    <phoneticPr fontId="1"/>
  </si>
  <si>
    <t>地区長会社</t>
    <rPh sb="0" eb="3">
      <t>チクチョウ</t>
    </rPh>
    <rPh sb="3" eb="4">
      <t>カイ</t>
    </rPh>
    <rPh sb="4" eb="5">
      <t>シャ</t>
    </rPh>
    <phoneticPr fontId="1"/>
  </si>
  <si>
    <t>セーレン㈱</t>
    <phoneticPr fontId="1"/>
  </si>
  <si>
    <t>ブロック区分</t>
    <rPh sb="4" eb="6">
      <t>クブン</t>
    </rPh>
    <phoneticPr fontId="1"/>
  </si>
  <si>
    <t>第1ブロック</t>
    <rPh sb="0" eb="1">
      <t>ダイ</t>
    </rPh>
    <phoneticPr fontId="1"/>
  </si>
  <si>
    <t>幹事会社</t>
    <rPh sb="0" eb="2">
      <t>カンジ</t>
    </rPh>
    <rPh sb="2" eb="4">
      <t>カイシャ</t>
    </rPh>
    <phoneticPr fontId="1"/>
  </si>
  <si>
    <t>ブロック長会社</t>
    <rPh sb="4" eb="5">
      <t>チョウ</t>
    </rPh>
    <rPh sb="5" eb="7">
      <t>カイシャ</t>
    </rPh>
    <phoneticPr fontId="1"/>
  </si>
  <si>
    <t>ケイテー</t>
    <phoneticPr fontId="1"/>
  </si>
  <si>
    <t>福井鐵工</t>
    <phoneticPr fontId="1"/>
  </si>
  <si>
    <t>アイシン福井</t>
    <phoneticPr fontId="1"/>
  </si>
  <si>
    <t>セーレン</t>
    <phoneticPr fontId="1"/>
  </si>
  <si>
    <t>ブロック会社</t>
    <rPh sb="4" eb="6">
      <t>カイシャ</t>
    </rPh>
    <phoneticPr fontId="1"/>
  </si>
  <si>
    <t>日本AMC</t>
    <phoneticPr fontId="1"/>
  </si>
  <si>
    <t>日華化学</t>
    <phoneticPr fontId="1"/>
  </si>
  <si>
    <t>福井村田製作所</t>
    <phoneticPr fontId="1"/>
  </si>
  <si>
    <t>フクビ化学工業</t>
    <phoneticPr fontId="1"/>
  </si>
  <si>
    <t>サカイオーベックス</t>
  </si>
  <si>
    <t>日本AMC</t>
    <rPh sb="0" eb="2">
      <t>ニホン</t>
    </rPh>
    <phoneticPr fontId="1"/>
  </si>
  <si>
    <t>担当行事</t>
    <rPh sb="0" eb="2">
      <t>タントウ</t>
    </rPh>
    <rPh sb="2" eb="4">
      <t>ギョウジ</t>
    </rPh>
    <phoneticPr fontId="1"/>
  </si>
  <si>
    <t>フクビ化学工業</t>
    <rPh sb="3" eb="7">
      <t>カガクコウギョウ</t>
    </rPh>
    <phoneticPr fontId="1"/>
  </si>
  <si>
    <t>福井鐵工</t>
    <rPh sb="0" eb="4">
      <t>フクイテッコウ</t>
    </rPh>
    <phoneticPr fontId="1"/>
  </si>
  <si>
    <t>実施日</t>
    <rPh sb="0" eb="3">
      <t>ジッシビ</t>
    </rPh>
    <phoneticPr fontId="1"/>
  </si>
  <si>
    <t>日華化学</t>
    <rPh sb="0" eb="4">
      <t>ニッカカガク</t>
    </rPh>
    <phoneticPr fontId="1"/>
  </si>
  <si>
    <t>参加費</t>
    <rPh sb="0" eb="3">
      <t>サンカヒ</t>
    </rPh>
    <phoneticPr fontId="1"/>
  </si>
  <si>
    <t>会員会社</t>
    <phoneticPr fontId="1"/>
  </si>
  <si>
    <t>サカイオーベックス</t>
    <phoneticPr fontId="1"/>
  </si>
  <si>
    <t>一般会社</t>
    <phoneticPr fontId="1"/>
  </si>
  <si>
    <t>場所</t>
    <rPh sb="0" eb="2">
      <t>バショ</t>
    </rPh>
    <phoneticPr fontId="1"/>
  </si>
  <si>
    <t>アイシン福井</t>
    <rPh sb="4" eb="6">
      <t>フクイ</t>
    </rPh>
    <phoneticPr fontId="1"/>
  </si>
  <si>
    <t>清川メッキ工業</t>
    <rPh sb="0" eb="2">
      <t>キヨカワ</t>
    </rPh>
    <rPh sb="5" eb="7">
      <t>コウギョウ</t>
    </rPh>
    <phoneticPr fontId="1"/>
  </si>
  <si>
    <t>0776-98-3700</t>
  </si>
  <si>
    <t>ブロック長会社へのお願い</t>
    <rPh sb="4" eb="5">
      <t>チョウ</t>
    </rPh>
    <rPh sb="5" eb="6">
      <t>カイ</t>
    </rPh>
    <rPh sb="6" eb="7">
      <t>シャ</t>
    </rPh>
    <rPh sb="10" eb="11">
      <t>ネガ</t>
    </rPh>
    <phoneticPr fontId="1"/>
  </si>
  <si>
    <t>１．</t>
    <phoneticPr fontId="1"/>
  </si>
  <si>
    <t>行事運営金を管理するための銀行口座の開設をお願いします。</t>
    <rPh sb="0" eb="2">
      <t>ギョウジ</t>
    </rPh>
    <rPh sb="2" eb="4">
      <t>ウンエイ</t>
    </rPh>
    <rPh sb="4" eb="5">
      <t>キン</t>
    </rPh>
    <rPh sb="6" eb="8">
      <t>カンリ</t>
    </rPh>
    <rPh sb="13" eb="15">
      <t>ギンコウ</t>
    </rPh>
    <rPh sb="15" eb="17">
      <t>コウザ</t>
    </rPh>
    <rPh sb="18" eb="20">
      <t>カイセツ</t>
    </rPh>
    <rPh sb="22" eb="23">
      <t>ネガ</t>
    </rPh>
    <phoneticPr fontId="1"/>
  </si>
  <si>
    <t>２．</t>
    <phoneticPr fontId="1"/>
  </si>
  <si>
    <t>担当行事をブロック会社主体で開催をお願いします。</t>
    <rPh sb="0" eb="2">
      <t>タントウ</t>
    </rPh>
    <rPh sb="2" eb="4">
      <t>ギョウジ</t>
    </rPh>
    <rPh sb="9" eb="11">
      <t>ガイシャ</t>
    </rPh>
    <rPh sb="11" eb="13">
      <t>シュタイ</t>
    </rPh>
    <rPh sb="14" eb="16">
      <t>カイサイ</t>
    </rPh>
    <rPh sb="18" eb="19">
      <t>ネガ</t>
    </rPh>
    <phoneticPr fontId="1"/>
  </si>
  <si>
    <t>・事前打ち合わせの召集をお願いします。(研修会は２ヶ月前、半日大会は３ヶ月前、事例発表会は６ヶ月前くらいです。</t>
    <rPh sb="1" eb="3">
      <t>ジゼン</t>
    </rPh>
    <rPh sb="3" eb="4">
      <t>ウ</t>
    </rPh>
    <rPh sb="5" eb="6">
      <t>ア</t>
    </rPh>
    <rPh sb="9" eb="11">
      <t>ショウシュウ</t>
    </rPh>
    <rPh sb="13" eb="14">
      <t>ネガ</t>
    </rPh>
    <rPh sb="20" eb="23">
      <t>ケンシュウカイ</t>
    </rPh>
    <rPh sb="26" eb="28">
      <t>ゲツマエ</t>
    </rPh>
    <rPh sb="29" eb="31">
      <t>ハンニチ</t>
    </rPh>
    <rPh sb="31" eb="33">
      <t>タイカイ</t>
    </rPh>
    <rPh sb="36" eb="38">
      <t>ゲツマエ</t>
    </rPh>
    <rPh sb="39" eb="41">
      <t>ジレイ</t>
    </rPh>
    <rPh sb="41" eb="43">
      <t>ハッピョウ</t>
    </rPh>
    <rPh sb="43" eb="44">
      <t>カイ</t>
    </rPh>
    <rPh sb="47" eb="48">
      <t>ゲツ</t>
    </rPh>
    <rPh sb="48" eb="49">
      <t>マエ</t>
    </rPh>
    <phoneticPr fontId="1"/>
  </si>
  <si>
    <t>　メンバーは、ブロック会社の幹事･担当世話人と、必要に応じ世話人・正副幹事長・事務局</t>
    <rPh sb="11" eb="13">
      <t>ガイシャ</t>
    </rPh>
    <rPh sb="14" eb="16">
      <t>カンジ</t>
    </rPh>
    <rPh sb="17" eb="19">
      <t>タントウ</t>
    </rPh>
    <rPh sb="19" eb="21">
      <t>セワ</t>
    </rPh>
    <rPh sb="21" eb="22">
      <t>ニン</t>
    </rPh>
    <rPh sb="24" eb="26">
      <t>ヒツヨウ</t>
    </rPh>
    <rPh sb="27" eb="28">
      <t>オウ</t>
    </rPh>
    <rPh sb="29" eb="31">
      <t>セワ</t>
    </rPh>
    <rPh sb="31" eb="32">
      <t>ニン</t>
    </rPh>
    <rPh sb="33" eb="35">
      <t>セイフク</t>
    </rPh>
    <rPh sb="35" eb="38">
      <t>カンジチョウ</t>
    </rPh>
    <rPh sb="39" eb="42">
      <t>ジムキョク</t>
    </rPh>
    <phoneticPr fontId="1"/>
  </si>
  <si>
    <t>・ブロック内事前打ち合わせの召集をお願いします。(行事の１ヶ月前くらいです）。</t>
    <rPh sb="5" eb="6">
      <t>ナイ</t>
    </rPh>
    <rPh sb="6" eb="8">
      <t>ジゼン</t>
    </rPh>
    <rPh sb="8" eb="9">
      <t>ウ</t>
    </rPh>
    <rPh sb="10" eb="11">
      <t>ア</t>
    </rPh>
    <rPh sb="14" eb="16">
      <t>ショウシュウ</t>
    </rPh>
    <rPh sb="18" eb="19">
      <t>ネガ</t>
    </rPh>
    <rPh sb="25" eb="27">
      <t>ギョウジ</t>
    </rPh>
    <rPh sb="30" eb="31">
      <t>ゲツ</t>
    </rPh>
    <rPh sb="31" eb="32">
      <t>マエ</t>
    </rPh>
    <phoneticPr fontId="1"/>
  </si>
  <si>
    <t>･直前打ち合わせの召集をお願いします。(２週間くらい前です）</t>
    <rPh sb="1" eb="3">
      <t>チョクゼン</t>
    </rPh>
    <rPh sb="3" eb="4">
      <t>ウ</t>
    </rPh>
    <rPh sb="5" eb="6">
      <t>ア</t>
    </rPh>
    <rPh sb="9" eb="11">
      <t>ショウシュウ</t>
    </rPh>
    <rPh sb="13" eb="14">
      <t>ネガ</t>
    </rPh>
    <rPh sb="21" eb="23">
      <t>シュウカン</t>
    </rPh>
    <rPh sb="26" eb="27">
      <t>マエ</t>
    </rPh>
    <phoneticPr fontId="1"/>
  </si>
  <si>
    <t>　メンバーは、当日出席の幹事・役員全員</t>
    <rPh sb="7" eb="9">
      <t>トウジツ</t>
    </rPh>
    <rPh sb="9" eb="11">
      <t>シュッセキ</t>
    </rPh>
    <rPh sb="12" eb="14">
      <t>カンジ</t>
    </rPh>
    <rPh sb="15" eb="17">
      <t>ヤクイン</t>
    </rPh>
    <rPh sb="17" eb="19">
      <t>ゼンイン</t>
    </rPh>
    <phoneticPr fontId="1"/>
  </si>
  <si>
    <t>２０２３年度以降の地区体制、ブロック担当行事会社（予定）</t>
    <rPh sb="6" eb="8">
      <t>イコウ</t>
    </rPh>
    <rPh sb="9" eb="11">
      <t>チク</t>
    </rPh>
    <rPh sb="11" eb="13">
      <t>タイセイ</t>
    </rPh>
    <rPh sb="18" eb="20">
      <t>タントウ</t>
    </rPh>
    <rPh sb="20" eb="22">
      <t>ギョウジ</t>
    </rPh>
    <rPh sb="22" eb="24">
      <t>カイシャ</t>
    </rPh>
    <rPh sb="25" eb="27">
      <t>ヨテイ</t>
    </rPh>
    <phoneticPr fontId="1"/>
  </si>
  <si>
    <t>地区体制</t>
    <rPh sb="0" eb="2">
      <t>チク</t>
    </rPh>
    <rPh sb="2" eb="4">
      <t>タイセイ</t>
    </rPh>
    <phoneticPr fontId="1"/>
  </si>
  <si>
    <t>地区長会社</t>
    <rPh sb="0" eb="5">
      <t>チクチョウカイシャ</t>
    </rPh>
    <phoneticPr fontId="1"/>
  </si>
  <si>
    <t>副地区長会社</t>
    <rPh sb="1" eb="6">
      <t>チクチョウカイシャ</t>
    </rPh>
    <phoneticPr fontId="1"/>
  </si>
  <si>
    <t>支部長会社</t>
    <rPh sb="0" eb="3">
      <t>シブチョウ</t>
    </rPh>
    <rPh sb="3" eb="5">
      <t>カイシャ</t>
    </rPh>
    <phoneticPr fontId="1"/>
  </si>
  <si>
    <t>筆頭副支部長会社</t>
    <rPh sb="0" eb="2">
      <t>ヒットウ</t>
    </rPh>
    <rPh sb="2" eb="5">
      <t>フクシブ</t>
    </rPh>
    <rPh sb="5" eb="6">
      <t>チョウ</t>
    </rPh>
    <rPh sb="6" eb="8">
      <t>カイシャ</t>
    </rPh>
    <phoneticPr fontId="1"/>
  </si>
  <si>
    <t>ＱＣサークル誌編集委員（北陸委員会）</t>
    <rPh sb="6" eb="7">
      <t>シ</t>
    </rPh>
    <rPh sb="7" eb="9">
      <t>ヘンシュウ</t>
    </rPh>
    <rPh sb="9" eb="11">
      <t>イイン</t>
    </rPh>
    <rPh sb="12" eb="14">
      <t>ホクリク</t>
    </rPh>
    <rPh sb="14" eb="17">
      <t>イインカイ</t>
    </rPh>
    <phoneticPr fontId="1"/>
  </si>
  <si>
    <t>２０２３年度</t>
    <rPh sb="4" eb="6">
      <t>ネンド</t>
    </rPh>
    <phoneticPr fontId="1"/>
  </si>
  <si>
    <t>日華化学</t>
    <rPh sb="0" eb="2">
      <t>ニッカ</t>
    </rPh>
    <rPh sb="2" eb="4">
      <t>カガク</t>
    </rPh>
    <phoneticPr fontId="1"/>
  </si>
  <si>
    <t>セーレン</t>
  </si>
  <si>
    <t>（富山）</t>
    <rPh sb="1" eb="3">
      <t>トヤマ</t>
    </rPh>
    <phoneticPr fontId="1"/>
  </si>
  <si>
    <t>福井村田製作所</t>
    <rPh sb="0" eb="2">
      <t>フクイ</t>
    </rPh>
    <rPh sb="2" eb="4">
      <t>ムラタ</t>
    </rPh>
    <rPh sb="4" eb="7">
      <t>セイサクショ</t>
    </rPh>
    <phoneticPr fontId="1"/>
  </si>
  <si>
    <t>２０２４年度</t>
    <rPh sb="4" eb="6">
      <t>ネンド</t>
    </rPh>
    <phoneticPr fontId="1"/>
  </si>
  <si>
    <t>(新潟)</t>
    <rPh sb="1" eb="3">
      <t>ニイガタ</t>
    </rPh>
    <phoneticPr fontId="1"/>
  </si>
  <si>
    <t>２０２５年度</t>
    <rPh sb="4" eb="6">
      <t>ネンド</t>
    </rPh>
    <phoneticPr fontId="1"/>
  </si>
  <si>
    <t>フクビ化学</t>
    <rPh sb="3" eb="5">
      <t>カガク</t>
    </rPh>
    <phoneticPr fontId="1"/>
  </si>
  <si>
    <t>（石川）</t>
    <rPh sb="1" eb="3">
      <t>イシカワ</t>
    </rPh>
    <phoneticPr fontId="1"/>
  </si>
  <si>
    <t>２０２６年度</t>
    <rPh sb="4" eb="6">
      <t>ネンド</t>
    </rPh>
    <phoneticPr fontId="1"/>
  </si>
  <si>
    <t>（日華化学）</t>
    <rPh sb="1" eb="3">
      <t>ニッカ</t>
    </rPh>
    <rPh sb="3" eb="5">
      <t>カガク</t>
    </rPh>
    <phoneticPr fontId="1"/>
  </si>
  <si>
    <t>(富山)</t>
    <rPh sb="1" eb="3">
      <t>トヤマ</t>
    </rPh>
    <phoneticPr fontId="1"/>
  </si>
  <si>
    <t>２０２７年度</t>
    <rPh sb="4" eb="6">
      <t>ネンド</t>
    </rPh>
    <phoneticPr fontId="1"/>
  </si>
  <si>
    <t>（セーレン）</t>
    <phoneticPr fontId="1"/>
  </si>
  <si>
    <t>（フクビ化学）</t>
    <rPh sb="4" eb="6">
      <t>カガク</t>
    </rPh>
    <phoneticPr fontId="1"/>
  </si>
  <si>
    <t>２０２８年度</t>
    <rPh sb="4" eb="6">
      <t>ネンド</t>
    </rPh>
    <phoneticPr fontId="1"/>
  </si>
  <si>
    <t>幹事会社</t>
    <rPh sb="0" eb="4">
      <t>カンジカイシャ</t>
    </rPh>
    <phoneticPr fontId="1"/>
  </si>
  <si>
    <t>支部長</t>
    <rPh sb="0" eb="3">
      <t>シブチョウ</t>
    </rPh>
    <phoneticPr fontId="1"/>
  </si>
  <si>
    <t>地区長</t>
    <rPh sb="0" eb="3">
      <t>チクチョウ</t>
    </rPh>
    <phoneticPr fontId="1"/>
  </si>
  <si>
    <t>ブロック長</t>
    <rPh sb="4" eb="5">
      <t>チョウ</t>
    </rPh>
    <phoneticPr fontId="1"/>
  </si>
  <si>
    <t>ケイテー(株)</t>
    <rPh sb="5" eb="6">
      <t>カブ</t>
    </rPh>
    <phoneticPr fontId="60"/>
  </si>
  <si>
    <t>〇</t>
  </si>
  <si>
    <t>セーレン(株)</t>
    <rPh sb="5" eb="6">
      <t>カブ</t>
    </rPh>
    <phoneticPr fontId="60"/>
  </si>
  <si>
    <t>日華化学(株)</t>
    <rPh sb="0" eb="4">
      <t>ニッカカガク</t>
    </rPh>
    <rPh sb="5" eb="6">
      <t>カブ</t>
    </rPh>
    <phoneticPr fontId="60"/>
  </si>
  <si>
    <t>福井鐵工(株)</t>
    <rPh sb="0" eb="2">
      <t>フクイ</t>
    </rPh>
    <rPh sb="2" eb="4">
      <t>テッコウ</t>
    </rPh>
    <rPh sb="5" eb="6">
      <t>カブ</t>
    </rPh>
    <phoneticPr fontId="60"/>
  </si>
  <si>
    <t>サカイオーベックス(株)</t>
    <rPh sb="10" eb="11">
      <t>カブ</t>
    </rPh>
    <phoneticPr fontId="60"/>
  </si>
  <si>
    <t>フクビ化学工業(株)</t>
    <rPh sb="3" eb="5">
      <t>カガク</t>
    </rPh>
    <rPh sb="5" eb="7">
      <t>コウギョウ</t>
    </rPh>
    <rPh sb="8" eb="9">
      <t>カブ</t>
    </rPh>
    <phoneticPr fontId="60"/>
  </si>
  <si>
    <t>(株)福井村田製作所</t>
    <rPh sb="1" eb="2">
      <t>カブ</t>
    </rPh>
    <rPh sb="3" eb="7">
      <t>フクイムラタ</t>
    </rPh>
    <rPh sb="7" eb="10">
      <t>セイサクショ</t>
    </rPh>
    <phoneticPr fontId="60"/>
  </si>
  <si>
    <t>(株)アイシン福井</t>
    <rPh sb="1" eb="2">
      <t>カブ</t>
    </rPh>
    <rPh sb="7" eb="9">
      <t>フクイ</t>
    </rPh>
    <phoneticPr fontId="60"/>
  </si>
  <si>
    <t>(株)日本エー・エム・シー</t>
    <rPh sb="1" eb="2">
      <t>カブ</t>
    </rPh>
    <rPh sb="3" eb="5">
      <t>ニホン</t>
    </rPh>
    <phoneticPr fontId="60"/>
  </si>
  <si>
    <t>清川メッキ工業㈱</t>
    <rPh sb="0" eb="2">
      <t>キヨカワ</t>
    </rPh>
    <rPh sb="5" eb="7">
      <t>コウギョウ</t>
    </rPh>
    <phoneticPr fontId="1"/>
  </si>
  <si>
    <t>○</t>
  </si>
  <si>
    <t>　　※ブロック編成等に変更があった場合、又は、地区長会社、支部長会社就任年度については、ブロック長担当年度を見直し変更を行う</t>
    <rPh sb="7" eb="9">
      <t>ヘンセイ</t>
    </rPh>
    <rPh sb="9" eb="10">
      <t>トウ</t>
    </rPh>
    <rPh sb="11" eb="13">
      <t>ヘンコウ</t>
    </rPh>
    <rPh sb="17" eb="19">
      <t>バアイ</t>
    </rPh>
    <rPh sb="20" eb="21">
      <t>マタ</t>
    </rPh>
    <rPh sb="23" eb="26">
      <t>チクチョウ</t>
    </rPh>
    <rPh sb="26" eb="28">
      <t>カイシャ</t>
    </rPh>
    <rPh sb="29" eb="32">
      <t>シブチョウ</t>
    </rPh>
    <rPh sb="32" eb="34">
      <t>カイシャ</t>
    </rPh>
    <rPh sb="34" eb="36">
      <t>シュウニン</t>
    </rPh>
    <rPh sb="36" eb="38">
      <t>ネンド</t>
    </rPh>
    <rPh sb="48" eb="49">
      <t>チョウ</t>
    </rPh>
    <rPh sb="49" eb="51">
      <t>タントウ</t>
    </rPh>
    <rPh sb="51" eb="53">
      <t>ネンド</t>
    </rPh>
    <rPh sb="54" eb="56">
      <t>ミナオ</t>
    </rPh>
    <rPh sb="57" eb="59">
      <t>ヘンコウ</t>
    </rPh>
    <rPh sb="60" eb="61">
      <t>オコナ</t>
    </rPh>
    <phoneticPr fontId="1"/>
  </si>
  <si>
    <t>12(金)</t>
    <rPh sb="3" eb="4">
      <t>キン</t>
    </rPh>
    <phoneticPr fontId="1"/>
  </si>
  <si>
    <t>14(金)</t>
    <rPh sb="3" eb="4">
      <t>キン</t>
    </rPh>
    <phoneticPr fontId="1"/>
  </si>
  <si>
    <t>活動計画の進捗報告
詳細計画の審議承認　　　　　　　　　　　　　　　　　　　　</t>
    <rPh sb="0" eb="2">
      <t>カツドウ</t>
    </rPh>
    <rPh sb="2" eb="4">
      <t>ケイカク</t>
    </rPh>
    <rPh sb="5" eb="7">
      <t>シンチョク</t>
    </rPh>
    <rPh sb="7" eb="9">
      <t>ホウコク</t>
    </rPh>
    <phoneticPr fontId="1"/>
  </si>
  <si>
    <t>（清川メッキ工業）</t>
    <rPh sb="1" eb="3">
      <t>キヨカワ</t>
    </rPh>
    <rPh sb="6" eb="8">
      <t>コウギョウ</t>
    </rPh>
    <phoneticPr fontId="1"/>
  </si>
  <si>
    <t>QCC体験事例発表会（県大会）</t>
  </si>
  <si>
    <t>11月  29日（金）</t>
  </si>
  <si>
    <t>福井県自治会館</t>
  </si>
  <si>
    <t>福井市開発4丁目202番1</t>
  </si>
  <si>
    <t>0776-57-1111</t>
  </si>
  <si>
    <t>秋季QCC研修会</t>
  </si>
  <si>
    <t>9月  20日（金）</t>
  </si>
  <si>
    <t>福井市きらら館</t>
  </si>
  <si>
    <t>福井市風巻町20-17</t>
  </si>
  <si>
    <t>春季QCC研修会</t>
  </si>
  <si>
    <t>5月  31日（金）</t>
  </si>
  <si>
    <t>加藤世話人</t>
    <rPh sb="0" eb="2">
      <t>カトウ</t>
    </rPh>
    <rPh sb="2" eb="5">
      <t>セワニン</t>
    </rPh>
    <phoneticPr fontId="1"/>
  </si>
  <si>
    <t>田辺副世話人</t>
    <rPh sb="0" eb="2">
      <t>タナベ</t>
    </rPh>
    <rPh sb="2" eb="6">
      <t>フクセワニン</t>
    </rPh>
    <phoneticPr fontId="1"/>
  </si>
  <si>
    <t>小林副世話人</t>
    <rPh sb="0" eb="2">
      <t>コバヤシ</t>
    </rPh>
    <rPh sb="2" eb="6">
      <t>フクセワニン</t>
    </rPh>
    <phoneticPr fontId="1"/>
  </si>
  <si>
    <t>運営支援者（予定）</t>
    <rPh sb="0" eb="2">
      <t>ウンエイ</t>
    </rPh>
    <rPh sb="2" eb="5">
      <t>シエンシャ</t>
    </rPh>
    <rPh sb="6" eb="8">
      <t>ヨテイ</t>
    </rPh>
    <phoneticPr fontId="1"/>
  </si>
  <si>
    <t>※（フクタカ）</t>
    <phoneticPr fontId="1"/>
  </si>
  <si>
    <t>　　※２０２７年度以降については、協議中のため総会資料では非公開とします。</t>
    <rPh sb="17" eb="19">
      <t>キョウギ</t>
    </rPh>
    <rPh sb="19" eb="20">
      <t>チュウ</t>
    </rPh>
    <rPh sb="23" eb="25">
      <t>ソウカイ</t>
    </rPh>
    <rPh sb="25" eb="27">
      <t>シリョウ</t>
    </rPh>
    <rPh sb="29" eb="32">
      <t>ヒコウカイ</t>
    </rPh>
    <phoneticPr fontId="1"/>
  </si>
  <si>
    <t>（㈱フクタカ）</t>
    <phoneticPr fontId="1"/>
  </si>
  <si>
    <t>2024年2月15日改定</t>
    <rPh sb="4" eb="5">
      <t>ネン</t>
    </rPh>
    <rPh sb="6" eb="7">
      <t>ガツ</t>
    </rPh>
    <rPh sb="9" eb="10">
      <t>ニチ</t>
    </rPh>
    <rPh sb="10" eb="12">
      <t>カイテイ</t>
    </rPh>
    <phoneticPr fontId="1"/>
  </si>
  <si>
    <t>2024年2月15日更新</t>
    <rPh sb="4" eb="5">
      <t>ネン</t>
    </rPh>
    <rPh sb="6" eb="7">
      <t>ツキ</t>
    </rPh>
    <rPh sb="9" eb="10">
      <t>ヒ</t>
    </rPh>
    <rPh sb="10" eb="12">
      <t>コウシン</t>
    </rPh>
    <phoneticPr fontId="1"/>
  </si>
  <si>
    <t>2024/2/15 更新</t>
    <rPh sb="10" eb="12">
      <t>コウシン</t>
    </rPh>
    <phoneticPr fontId="1"/>
  </si>
  <si>
    <t>セーレン株式会社
本社セーレンホール</t>
    <rPh sb="4" eb="5">
      <t>カブ</t>
    </rPh>
    <rPh sb="5" eb="6">
      <t>シキ</t>
    </rPh>
    <rPh sb="6" eb="8">
      <t>カイシャ</t>
    </rPh>
    <rPh sb="9" eb="11">
      <t>ホンシャ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</si>
</sst>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[$-411]ggge&quot;年&quot;m&quot;月&quot;d&quot;日&quot;;@"/>
    <numFmt numFmtId="177" formatCode="0_ "/>
    <numFmt numFmtId="178" formatCode="#,##0_ "/>
  </numFmts>
  <fonts count="6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1"/>
      <color theme="4"/>
      <name val="Meiryo UI"/>
      <family val="3"/>
      <charset val="128"/>
    </font>
    <font>
      <b/>
      <u/>
      <sz val="16"/>
      <name val="Meiryo UI"/>
      <family val="3"/>
      <charset val="128"/>
    </font>
    <font>
      <sz val="11"/>
      <color theme="1"/>
      <name val="Meiryo UI"/>
      <family val="3"/>
      <charset val="128"/>
    </font>
    <font>
      <i/>
      <u/>
      <sz val="18"/>
      <name val="Meiryo UI"/>
      <family val="3"/>
      <charset val="128"/>
    </font>
    <font>
      <b/>
      <sz val="18"/>
      <name val="Meiryo UI"/>
      <family val="3"/>
      <charset val="128"/>
    </font>
    <font>
      <b/>
      <sz val="18"/>
      <color rgb="FFFF3300"/>
      <name val="Meiryo UI"/>
      <family val="3"/>
      <charset val="128"/>
    </font>
    <font>
      <sz val="18"/>
      <color rgb="FFFF330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b/>
      <sz val="16"/>
      <color theme="4"/>
      <name val="Meiryo UI"/>
      <family val="3"/>
      <charset val="128"/>
    </font>
    <font>
      <sz val="12"/>
      <name val="Meiryo UI"/>
      <family val="3"/>
      <charset val="128"/>
    </font>
    <font>
      <b/>
      <sz val="11"/>
      <color theme="4"/>
      <name val="Meiryo UI"/>
      <family val="3"/>
      <charset val="128"/>
    </font>
    <font>
      <sz val="12"/>
      <color theme="4"/>
      <name val="Meiryo UI"/>
      <family val="3"/>
      <charset val="128"/>
    </font>
    <font>
      <sz val="16"/>
      <color theme="4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9"/>
      <color theme="4"/>
      <name val="Meiryo UI"/>
      <family val="3"/>
      <charset val="128"/>
    </font>
    <font>
      <b/>
      <sz val="8"/>
      <name val="Meiryo UI"/>
      <family val="3"/>
      <charset val="128"/>
    </font>
    <font>
      <b/>
      <sz val="8"/>
      <color theme="4"/>
      <name val="Meiryo UI"/>
      <family val="3"/>
      <charset val="128"/>
    </font>
    <font>
      <sz val="9"/>
      <color theme="4"/>
      <name val="Meiryo UI"/>
      <family val="3"/>
      <charset val="128"/>
    </font>
    <font>
      <b/>
      <sz val="14"/>
      <color theme="4"/>
      <name val="Meiryo UI"/>
      <family val="3"/>
      <charset val="128"/>
    </font>
    <font>
      <sz val="9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4"/>
      <name val="Meiryo UI"/>
      <family val="3"/>
      <charset val="128"/>
    </font>
    <font>
      <sz val="10"/>
      <name val="Meiryo UI"/>
      <family val="3"/>
      <charset val="128"/>
    </font>
    <font>
      <sz val="20"/>
      <color theme="4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8"/>
      <name val="Meiryo UI"/>
      <family val="3"/>
      <charset val="128"/>
    </font>
    <font>
      <strike/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7"/>
      <color theme="4"/>
      <name val="Meiryo UI"/>
      <family val="3"/>
      <charset val="128"/>
    </font>
    <font>
      <sz val="6"/>
      <color theme="4"/>
      <name val="Meiryo UI"/>
      <family val="3"/>
      <charset val="128"/>
    </font>
    <font>
      <b/>
      <sz val="16"/>
      <color rgb="FF0000FF"/>
      <name val="Meiryo UI"/>
      <family val="3"/>
      <charset val="128"/>
    </font>
    <font>
      <sz val="20"/>
      <color rgb="FF0000FF"/>
      <name val="Meiryo UI"/>
      <family val="3"/>
      <charset val="128"/>
    </font>
    <font>
      <sz val="10"/>
      <color rgb="FF0000FF"/>
      <name val="Meiryo UI"/>
      <family val="3"/>
      <charset val="128"/>
    </font>
    <font>
      <sz val="8"/>
      <name val="Times New Roman"/>
      <family val="1"/>
    </font>
    <font>
      <sz val="11"/>
      <color indexed="8"/>
      <name val="Meiryo UI"/>
      <family val="3"/>
      <charset val="128"/>
    </font>
    <font>
      <strike/>
      <sz val="11"/>
      <name val="Meiryo UI"/>
      <family val="3"/>
      <charset val="128"/>
    </font>
    <font>
      <b/>
      <i/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FF3300"/>
      <name val="Meiryo UI"/>
      <family val="3"/>
      <charset val="128"/>
    </font>
    <font>
      <strike/>
      <sz val="12"/>
      <name val="Meiryo UI"/>
      <family val="3"/>
      <charset val="128"/>
    </font>
    <font>
      <sz val="11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b/>
      <sz val="18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color theme="1" tint="0.1499984740745262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rgb="FF7030A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34998626667073579"/>
        <bgColor indexed="64"/>
      </patternFill>
    </fill>
  </fills>
  <borders count="19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indexed="64"/>
      </right>
      <top/>
      <bottom style="double">
        <color rgb="FF000000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1306">
    <xf numFmtId="0" fontId="0" fillId="0" borderId="0" xfId="0"/>
    <xf numFmtId="0" fontId="3" fillId="0" borderId="0" xfId="0" applyFont="1" applyAlignment="1">
      <alignment vertical="center"/>
    </xf>
    <xf numFmtId="58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0" borderId="0" xfId="0" applyFont="1"/>
    <xf numFmtId="0" fontId="2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16" fillId="0" borderId="0" xfId="0" quotePrefix="1" applyNumberFormat="1" applyFont="1" applyAlignment="1">
      <alignment horizontal="center" vertical="center"/>
    </xf>
    <xf numFmtId="49" fontId="27" fillId="0" borderId="0" xfId="0" quotePrefix="1" applyNumberFormat="1" applyFont="1" applyAlignment="1">
      <alignment horizontal="center" vertical="center"/>
    </xf>
    <xf numFmtId="49" fontId="28" fillId="0" borderId="0" xfId="0" quotePrefix="1" applyNumberFormat="1" applyFont="1" applyAlignment="1">
      <alignment horizontal="center" vertical="center"/>
    </xf>
    <xf numFmtId="49" fontId="28" fillId="2" borderId="0" xfId="0" quotePrefix="1" applyNumberFormat="1" applyFont="1" applyFill="1" applyAlignment="1">
      <alignment horizontal="center" vertical="center"/>
    </xf>
    <xf numFmtId="49" fontId="16" fillId="2" borderId="0" xfId="0" quotePrefix="1" applyNumberFormat="1" applyFont="1" applyFill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6" fillId="2" borderId="0" xfId="0" quotePrefix="1" applyNumberFormat="1" applyFont="1" applyFill="1" applyAlignment="1">
      <alignment horizontal="left" vertical="center"/>
    </xf>
    <xf numFmtId="0" fontId="2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5" fillId="0" borderId="0" xfId="0" quotePrefix="1" applyNumberFormat="1" applyFont="1" applyAlignment="1">
      <alignment horizontal="center" vertical="center"/>
    </xf>
    <xf numFmtId="49" fontId="5" fillId="0" borderId="0" xfId="0" quotePrefix="1" applyNumberFormat="1" applyFont="1" applyAlignment="1">
      <alignment horizontal="left" vertical="center"/>
    </xf>
    <xf numFmtId="49" fontId="5" fillId="2" borderId="0" xfId="0" quotePrefix="1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22" fillId="0" borderId="0" xfId="0" applyFont="1"/>
    <xf numFmtId="0" fontId="5" fillId="2" borderId="0" xfId="0" applyFont="1" applyFill="1" applyAlignment="1">
      <alignment vertical="center"/>
    </xf>
    <xf numFmtId="0" fontId="30" fillId="0" borderId="0" xfId="0" applyFont="1"/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1" fillId="0" borderId="56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34" fillId="0" borderId="0" xfId="3" applyFont="1" applyFill="1" applyAlignment="1">
      <alignment horizontal="center" vertical="center" wrapText="1"/>
    </xf>
    <xf numFmtId="0" fontId="34" fillId="0" borderId="25" xfId="3" applyFont="1" applyFill="1" applyBorder="1" applyAlignment="1">
      <alignment horizontal="center" vertical="center" wrapText="1"/>
    </xf>
    <xf numFmtId="0" fontId="34" fillId="0" borderId="76" xfId="3" applyFont="1" applyFill="1" applyBorder="1" applyAlignment="1">
      <alignment vertical="center"/>
    </xf>
    <xf numFmtId="0" fontId="34" fillId="0" borderId="9" xfId="3" applyFont="1" applyFill="1" applyBorder="1" applyAlignment="1">
      <alignment vertical="center"/>
    </xf>
    <xf numFmtId="0" fontId="34" fillId="0" borderId="37" xfId="3" applyFont="1" applyFill="1" applyBorder="1" applyAlignment="1">
      <alignment horizontal="center" vertical="center"/>
    </xf>
    <xf numFmtId="0" fontId="34" fillId="0" borderId="69" xfId="3" applyFont="1" applyFill="1" applyBorder="1" applyAlignment="1">
      <alignment horizontal="center" vertical="center"/>
    </xf>
    <xf numFmtId="0" fontId="34" fillId="0" borderId="32" xfId="3" applyFont="1" applyFill="1" applyBorder="1" applyAlignment="1">
      <alignment vertical="center"/>
    </xf>
    <xf numFmtId="0" fontId="34" fillId="0" borderId="69" xfId="3" applyFont="1" applyFill="1" applyBorder="1" applyAlignment="1">
      <alignment vertical="center"/>
    </xf>
    <xf numFmtId="0" fontId="34" fillId="0" borderId="43" xfId="3" applyFont="1" applyFill="1" applyBorder="1" applyAlignment="1">
      <alignment horizontal="center" vertical="center"/>
    </xf>
    <xf numFmtId="0" fontId="34" fillId="0" borderId="44" xfId="3" applyFont="1" applyFill="1" applyBorder="1" applyAlignment="1">
      <alignment horizontal="center" vertical="center"/>
    </xf>
    <xf numFmtId="0" fontId="34" fillId="0" borderId="37" xfId="3" applyFont="1" applyFill="1" applyBorder="1" applyAlignment="1">
      <alignment horizontal="center" vertical="center" wrapText="1"/>
    </xf>
    <xf numFmtId="0" fontId="34" fillId="0" borderId="69" xfId="3" applyFont="1" applyFill="1" applyBorder="1" applyAlignment="1">
      <alignment horizontal="center" vertical="center" wrapText="1"/>
    </xf>
    <xf numFmtId="0" fontId="34" fillId="0" borderId="44" xfId="3" applyFont="1" applyFill="1" applyBorder="1" applyAlignment="1">
      <alignment vertical="center"/>
    </xf>
    <xf numFmtId="0" fontId="34" fillId="0" borderId="37" xfId="3" applyFont="1" applyFill="1" applyBorder="1" applyAlignment="1">
      <alignment vertical="center"/>
    </xf>
    <xf numFmtId="0" fontId="34" fillId="0" borderId="43" xfId="3" applyFont="1" applyFill="1" applyBorder="1" applyAlignment="1">
      <alignment vertical="center"/>
    </xf>
    <xf numFmtId="0" fontId="34" fillId="0" borderId="43" xfId="3" applyFont="1" applyFill="1" applyBorder="1" applyAlignment="1">
      <alignment horizontal="center" vertical="center" wrapText="1"/>
    </xf>
    <xf numFmtId="0" fontId="34" fillId="0" borderId="30" xfId="3" applyFont="1" applyFill="1" applyBorder="1" applyAlignment="1">
      <alignment vertical="center"/>
    </xf>
    <xf numFmtId="0" fontId="5" fillId="0" borderId="0" xfId="0" applyFont="1" applyFill="1"/>
    <xf numFmtId="0" fontId="33" fillId="0" borderId="0" xfId="0" applyFont="1" applyFill="1" applyAlignment="1">
      <alignment vertical="center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34" fillId="0" borderId="0" xfId="0" applyFont="1" applyFill="1" applyAlignment="1">
      <alignment horizontal="left" vertical="center"/>
    </xf>
    <xf numFmtId="0" fontId="35" fillId="0" borderId="0" xfId="0" applyFont="1" applyFill="1"/>
    <xf numFmtId="0" fontId="36" fillId="0" borderId="10" xfId="0" applyFont="1" applyFill="1" applyBorder="1" applyAlignment="1">
      <alignment horizontal="left" vertical="center"/>
    </xf>
    <xf numFmtId="0" fontId="36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left" vertical="center"/>
    </xf>
    <xf numFmtId="0" fontId="3" fillId="0" borderId="0" xfId="3" applyFont="1" applyFill="1" applyAlignment="1">
      <alignment horizontal="left" vertical="center"/>
    </xf>
    <xf numFmtId="0" fontId="44" fillId="0" borderId="10" xfId="3" applyFont="1" applyFill="1" applyBorder="1" applyAlignment="1">
      <alignment horizontal="left" vertical="center"/>
    </xf>
    <xf numFmtId="0" fontId="45" fillId="0" borderId="0" xfId="3" applyFont="1" applyFill="1" applyAlignment="1">
      <alignment horizontal="left"/>
    </xf>
    <xf numFmtId="0" fontId="46" fillId="0" borderId="0" xfId="3" applyFont="1" applyFill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left" vertical="center"/>
    </xf>
    <xf numFmtId="0" fontId="40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left" vertical="center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 wrapText="1"/>
    </xf>
    <xf numFmtId="0" fontId="41" fillId="0" borderId="0" xfId="0" applyFont="1" applyFill="1" applyAlignment="1">
      <alignment horizontal="left" vertical="center"/>
    </xf>
    <xf numFmtId="0" fontId="34" fillId="0" borderId="0" xfId="0" applyFont="1" applyFill="1" applyAlignment="1">
      <alignment vertical="center"/>
    </xf>
    <xf numFmtId="0" fontId="34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vertical="center"/>
    </xf>
    <xf numFmtId="0" fontId="48" fillId="0" borderId="0" xfId="5" applyFont="1" applyAlignment="1">
      <alignment horizontal="right" vertical="center"/>
    </xf>
    <xf numFmtId="0" fontId="34" fillId="0" borderId="0" xfId="5" applyFont="1" applyAlignment="1">
      <alignment horizontal="right" vertical="center"/>
    </xf>
    <xf numFmtId="14" fontId="34" fillId="0" borderId="0" xfId="5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4" fillId="0" borderId="0" xfId="5" applyFont="1" applyAlignment="1">
      <alignment horizontal="right" vertical="top"/>
    </xf>
    <xf numFmtId="0" fontId="3" fillId="0" borderId="0" xfId="5" applyFont="1" applyAlignment="1">
      <alignment horizontal="right" vertical="top"/>
    </xf>
    <xf numFmtId="0" fontId="34" fillId="0" borderId="0" xfId="5" applyFont="1" applyAlignment="1">
      <alignment vertical="top"/>
    </xf>
    <xf numFmtId="14" fontId="3" fillId="0" borderId="0" xfId="5" applyNumberFormat="1" applyFont="1" applyFill="1" applyAlignment="1">
      <alignment horizontal="left" vertical="center"/>
    </xf>
    <xf numFmtId="0" fontId="3" fillId="0" borderId="0" xfId="5" applyFont="1" applyFill="1" applyAlignment="1">
      <alignment horizontal="right" vertical="center"/>
    </xf>
    <xf numFmtId="0" fontId="13" fillId="0" borderId="0" xfId="5" applyFont="1" applyAlignment="1">
      <alignment horizontal="center" vertical="center"/>
    </xf>
    <xf numFmtId="14" fontId="3" fillId="0" borderId="0" xfId="5" applyNumberFormat="1" applyFont="1" applyAlignment="1">
      <alignment horizontal="left" vertical="center"/>
    </xf>
    <xf numFmtId="0" fontId="3" fillId="0" borderId="0" xfId="5" applyFont="1" applyAlignment="1">
      <alignment horizontal="right" vertical="center"/>
    </xf>
    <xf numFmtId="0" fontId="37" fillId="0" borderId="0" xfId="5" applyFont="1" applyAlignment="1">
      <alignment horizontal="left" vertical="center"/>
    </xf>
    <xf numFmtId="177" fontId="3" fillId="0" borderId="94" xfId="5" quotePrefix="1" applyNumberFormat="1" applyFont="1" applyBorder="1" applyAlignment="1">
      <alignment horizontal="center" vertical="center" shrinkToFit="1"/>
    </xf>
    <xf numFmtId="14" fontId="34" fillId="0" borderId="0" xfId="5" applyNumberFormat="1" applyFont="1" applyAlignment="1">
      <alignment horizontal="left" vertical="center"/>
    </xf>
    <xf numFmtId="0" fontId="15" fillId="0" borderId="0" xfId="5" applyFont="1" applyAlignment="1">
      <alignment horizontal="right"/>
    </xf>
    <xf numFmtId="0" fontId="3" fillId="0" borderId="0" xfId="5" applyFont="1" applyAlignment="1">
      <alignment horizontal="right"/>
    </xf>
    <xf numFmtId="177" fontId="3" fillId="2" borderId="95" xfId="5" applyNumberFormat="1" applyFont="1" applyFill="1" applyBorder="1" applyAlignment="1">
      <alignment horizontal="center" vertical="center" shrinkToFit="1"/>
    </xf>
    <xf numFmtId="177" fontId="3" fillId="2" borderId="68" xfId="5" applyNumberFormat="1" applyFont="1" applyFill="1" applyBorder="1" applyAlignment="1">
      <alignment horizontal="center" vertical="center" shrinkToFit="1"/>
    </xf>
    <xf numFmtId="177" fontId="3" fillId="2" borderId="18" xfId="5" applyNumberFormat="1" applyFont="1" applyFill="1" applyBorder="1" applyAlignment="1">
      <alignment horizontal="center" vertical="center" shrinkToFit="1"/>
    </xf>
    <xf numFmtId="177" fontId="3" fillId="2" borderId="96" xfId="5" applyNumberFormat="1" applyFont="1" applyFill="1" applyBorder="1" applyAlignment="1">
      <alignment horizontal="center" vertical="center" shrinkToFit="1"/>
    </xf>
    <xf numFmtId="177" fontId="49" fillId="2" borderId="96" xfId="5" applyNumberFormat="1" applyFont="1" applyFill="1" applyBorder="1" applyAlignment="1">
      <alignment horizontal="center" vertical="center" shrinkToFit="1"/>
    </xf>
    <xf numFmtId="177" fontId="3" fillId="2" borderId="19" xfId="5" applyNumberFormat="1" applyFont="1" applyFill="1" applyBorder="1" applyAlignment="1">
      <alignment horizontal="center" vertical="center" shrinkToFit="1"/>
    </xf>
    <xf numFmtId="177" fontId="3" fillId="2" borderId="97" xfId="5" applyNumberFormat="1" applyFont="1" applyFill="1" applyBorder="1" applyAlignment="1">
      <alignment horizontal="center" vertical="center" shrinkToFit="1"/>
    </xf>
    <xf numFmtId="177" fontId="3" fillId="2" borderId="95" xfId="5" applyNumberFormat="1" applyFont="1" applyFill="1" applyBorder="1" applyAlignment="1">
      <alignment vertical="center"/>
    </xf>
    <xf numFmtId="177" fontId="3" fillId="2" borderId="98" xfId="5" applyNumberFormat="1" applyFont="1" applyFill="1" applyBorder="1" applyAlignment="1">
      <alignment horizontal="center" vertical="center" shrinkToFit="1"/>
    </xf>
    <xf numFmtId="177" fontId="15" fillId="2" borderId="98" xfId="5" applyNumberFormat="1" applyFont="1" applyFill="1" applyBorder="1" applyAlignment="1">
      <alignment horizontal="center" vertical="center" shrinkToFit="1"/>
    </xf>
    <xf numFmtId="177" fontId="3" fillId="2" borderId="0" xfId="5" applyNumberFormat="1" applyFont="1" applyFill="1" applyAlignment="1">
      <alignment horizontal="center" vertical="center" shrinkToFit="1"/>
    </xf>
    <xf numFmtId="177" fontId="25" fillId="2" borderId="97" xfId="5" applyNumberFormat="1" applyFont="1" applyFill="1" applyBorder="1" applyAlignment="1">
      <alignment horizontal="center" vertical="center" shrinkToFit="1"/>
    </xf>
    <xf numFmtId="177" fontId="25" fillId="2" borderId="97" xfId="5" applyNumberFormat="1" applyFont="1" applyFill="1" applyBorder="1" applyAlignment="1">
      <alignment horizontal="center" vertical="center"/>
    </xf>
    <xf numFmtId="177" fontId="31" fillId="2" borderId="68" xfId="5" applyNumberFormat="1" applyFont="1" applyFill="1" applyBorder="1" applyAlignment="1">
      <alignment horizontal="center" vertical="center" shrinkToFit="1"/>
    </xf>
    <xf numFmtId="177" fontId="3" fillId="2" borderId="97" xfId="5" applyNumberFormat="1" applyFont="1" applyFill="1" applyBorder="1" applyAlignment="1">
      <alignment horizontal="center" vertical="center"/>
    </xf>
    <xf numFmtId="177" fontId="3" fillId="2" borderId="97" xfId="5" applyNumberFormat="1" applyFont="1" applyFill="1" applyBorder="1" applyAlignment="1">
      <alignment vertical="center"/>
    </xf>
    <xf numFmtId="177" fontId="3" fillId="2" borderId="99" xfId="5" applyNumberFormat="1" applyFont="1" applyFill="1" applyBorder="1" applyAlignment="1">
      <alignment horizontal="center" vertical="center" shrinkToFit="1"/>
    </xf>
    <xf numFmtId="177" fontId="3" fillId="0" borderId="53" xfId="5" quotePrefix="1" applyNumberFormat="1" applyFont="1" applyFill="1" applyBorder="1" applyAlignment="1">
      <alignment horizontal="center" vertical="center" shrinkToFit="1"/>
    </xf>
    <xf numFmtId="177" fontId="3" fillId="0" borderId="94" xfId="5" quotePrefix="1" applyNumberFormat="1" applyFont="1" applyFill="1" applyBorder="1" applyAlignment="1">
      <alignment horizontal="center" vertical="center" shrinkToFit="1"/>
    </xf>
    <xf numFmtId="0" fontId="3" fillId="0" borderId="94" xfId="5" quotePrefix="1" applyFont="1" applyFill="1" applyBorder="1" applyAlignment="1">
      <alignment horizontal="center" vertical="center" shrinkToFit="1"/>
    </xf>
    <xf numFmtId="177" fontId="3" fillId="0" borderId="94" xfId="5" applyNumberFormat="1" applyFont="1" applyFill="1" applyBorder="1" applyAlignment="1">
      <alignment horizontal="center" vertical="center" shrinkToFit="1"/>
    </xf>
    <xf numFmtId="177" fontId="3" fillId="2" borderId="10" xfId="5" applyNumberFormat="1" applyFont="1" applyFill="1" applyBorder="1" applyAlignment="1">
      <alignment horizontal="center" vertical="center" shrinkToFit="1"/>
    </xf>
    <xf numFmtId="177" fontId="3" fillId="2" borderId="99" xfId="5" applyNumberFormat="1" applyFont="1" applyFill="1" applyBorder="1" applyAlignment="1">
      <alignment horizontal="center" vertical="center"/>
    </xf>
    <xf numFmtId="177" fontId="3" fillId="2" borderId="18" xfId="5" applyNumberFormat="1" applyFont="1" applyFill="1" applyBorder="1" applyAlignment="1">
      <alignment horizontal="center" vertical="center" wrapText="1"/>
    </xf>
    <xf numFmtId="177" fontId="3" fillId="2" borderId="101" xfId="5" applyNumberFormat="1" applyFont="1" applyFill="1" applyBorder="1" applyAlignment="1">
      <alignment horizontal="center" vertical="center"/>
    </xf>
    <xf numFmtId="178" fontId="15" fillId="0" borderId="95" xfId="5" applyNumberFormat="1" applyFont="1" applyBorder="1" applyAlignment="1">
      <alignment horizontal="right" vertical="center"/>
    </xf>
    <xf numFmtId="177" fontId="15" fillId="0" borderId="68" xfId="5" applyNumberFormat="1" applyFont="1" applyBorder="1" applyAlignment="1">
      <alignment horizontal="right" vertical="center"/>
    </xf>
    <xf numFmtId="178" fontId="15" fillId="0" borderId="102" xfId="5" applyNumberFormat="1" applyFont="1" applyBorder="1" applyAlignment="1">
      <alignment horizontal="right" vertical="center"/>
    </xf>
    <xf numFmtId="178" fontId="15" fillId="0" borderId="103" xfId="5" applyNumberFormat="1" applyFont="1" applyBorder="1" applyAlignment="1">
      <alignment vertical="center"/>
    </xf>
    <xf numFmtId="178" fontId="15" fillId="0" borderId="103" xfId="5" applyNumberFormat="1" applyFont="1" applyBorder="1" applyAlignment="1">
      <alignment vertical="center" shrinkToFit="1"/>
    </xf>
    <xf numFmtId="178" fontId="15" fillId="0" borderId="103" xfId="5" applyNumberFormat="1" applyFont="1" applyBorder="1" applyAlignment="1">
      <alignment horizontal="right" vertical="center"/>
    </xf>
    <xf numFmtId="178" fontId="15" fillId="0" borderId="104" xfId="5" applyNumberFormat="1" applyFont="1" applyBorder="1" applyAlignment="1">
      <alignment horizontal="right" vertical="center"/>
    </xf>
    <xf numFmtId="178" fontId="15" fillId="2" borderId="105" xfId="5" applyNumberFormat="1" applyFont="1" applyFill="1" applyBorder="1" applyAlignment="1">
      <alignment vertical="center"/>
    </xf>
    <xf numFmtId="178" fontId="15" fillId="2" borderId="97" xfId="5" applyNumberFormat="1" applyFont="1" applyFill="1" applyBorder="1" applyAlignment="1">
      <alignment horizontal="center" vertical="center"/>
    </xf>
    <xf numFmtId="178" fontId="15" fillId="2" borderId="106" xfId="5" applyNumberFormat="1" applyFont="1" applyFill="1" applyBorder="1" applyAlignment="1">
      <alignment horizontal="center" vertical="center"/>
    </xf>
    <xf numFmtId="178" fontId="15" fillId="2" borderId="105" xfId="5" applyNumberFormat="1" applyFont="1" applyFill="1" applyBorder="1" applyAlignment="1">
      <alignment horizontal="center" vertical="center"/>
    </xf>
    <xf numFmtId="38" fontId="3" fillId="0" borderId="0" xfId="5" applyNumberFormat="1" applyFont="1" applyAlignment="1">
      <alignment vertical="center"/>
    </xf>
    <xf numFmtId="177" fontId="3" fillId="2" borderId="68" xfId="5" applyNumberFormat="1" applyFont="1" applyFill="1" applyBorder="1" applyAlignment="1">
      <alignment horizontal="center" vertical="center" wrapText="1"/>
    </xf>
    <xf numFmtId="177" fontId="3" fillId="2" borderId="108" xfId="5" applyNumberFormat="1" applyFont="1" applyFill="1" applyBorder="1" applyAlignment="1">
      <alignment horizontal="center" vertical="center" shrinkToFit="1"/>
    </xf>
    <xf numFmtId="178" fontId="15" fillId="0" borderId="109" xfId="5" applyNumberFormat="1" applyFont="1" applyBorder="1" applyAlignment="1">
      <alignment horizontal="right" vertical="center"/>
    </xf>
    <xf numFmtId="178" fontId="15" fillId="0" borderId="110" xfId="5" applyNumberFormat="1" applyFont="1" applyBorder="1" applyAlignment="1">
      <alignment vertical="center"/>
    </xf>
    <xf numFmtId="178" fontId="15" fillId="0" borderId="111" xfId="5" applyNumberFormat="1" applyFont="1" applyBorder="1" applyAlignment="1">
      <alignment horizontal="right" vertical="center"/>
    </xf>
    <xf numFmtId="178" fontId="15" fillId="0" borderId="111" xfId="5" applyNumberFormat="1" applyFont="1" applyBorder="1" applyAlignment="1">
      <alignment vertical="center"/>
    </xf>
    <xf numFmtId="178" fontId="15" fillId="0" borderId="111" xfId="5" applyNumberFormat="1" applyFont="1" applyBorder="1" applyAlignment="1">
      <alignment vertical="center" shrinkToFit="1"/>
    </xf>
    <xf numFmtId="178" fontId="15" fillId="0" borderId="112" xfId="5" applyNumberFormat="1" applyFont="1" applyBorder="1" applyAlignment="1">
      <alignment horizontal="right" vertical="center"/>
    </xf>
    <xf numFmtId="178" fontId="15" fillId="2" borderId="109" xfId="5" applyNumberFormat="1" applyFont="1" applyFill="1" applyBorder="1" applyAlignment="1">
      <alignment vertical="center"/>
    </xf>
    <xf numFmtId="178" fontId="15" fillId="2" borderId="113" xfId="5" applyNumberFormat="1" applyFont="1" applyFill="1" applyBorder="1" applyAlignment="1">
      <alignment horizontal="center" vertical="center"/>
    </xf>
    <xf numFmtId="178" fontId="15" fillId="2" borderId="109" xfId="5" applyNumberFormat="1" applyFont="1" applyFill="1" applyBorder="1" applyAlignment="1">
      <alignment horizontal="center" vertical="center"/>
    </xf>
    <xf numFmtId="177" fontId="3" fillId="2" borderId="115" xfId="5" applyNumberFormat="1" applyFont="1" applyFill="1" applyBorder="1" applyAlignment="1">
      <alignment horizontal="center" vertical="center"/>
    </xf>
    <xf numFmtId="178" fontId="15" fillId="0" borderId="97" xfId="5" applyNumberFormat="1" applyFont="1" applyBorder="1" applyAlignment="1">
      <alignment horizontal="right" vertical="center"/>
    </xf>
    <xf numFmtId="178" fontId="15" fillId="0" borderId="116" xfId="5" applyNumberFormat="1" applyFont="1" applyBorder="1" applyAlignment="1">
      <alignment horizontal="center" vertical="center"/>
    </xf>
    <xf numFmtId="178" fontId="15" fillId="0" borderId="117" xfId="5" applyNumberFormat="1" applyFont="1" applyBorder="1" applyAlignment="1">
      <alignment horizontal="center" vertical="center"/>
    </xf>
    <xf numFmtId="178" fontId="15" fillId="0" borderId="117" xfId="5" applyNumberFormat="1" applyFont="1" applyBorder="1" applyAlignment="1">
      <alignment vertical="center"/>
    </xf>
    <xf numFmtId="178" fontId="15" fillId="0" borderId="117" xfId="5" applyNumberFormat="1" applyFont="1" applyBorder="1" applyAlignment="1">
      <alignment horizontal="right" vertical="center"/>
    </xf>
    <xf numFmtId="178" fontId="15" fillId="0" borderId="118" xfId="5" applyNumberFormat="1" applyFont="1" applyBorder="1" applyAlignment="1">
      <alignment horizontal="center" vertical="center"/>
    </xf>
    <xf numFmtId="178" fontId="15" fillId="2" borderId="119" xfId="5" applyNumberFormat="1" applyFont="1" applyFill="1" applyBorder="1" applyAlignment="1">
      <alignment vertical="center"/>
    </xf>
    <xf numFmtId="178" fontId="15" fillId="2" borderId="119" xfId="5" applyNumberFormat="1" applyFont="1" applyFill="1" applyBorder="1" applyAlignment="1">
      <alignment horizontal="center" vertical="center"/>
    </xf>
    <xf numFmtId="177" fontId="3" fillId="2" borderId="121" xfId="5" applyNumberFormat="1" applyFont="1" applyFill="1" applyBorder="1" applyAlignment="1">
      <alignment horizontal="center" vertical="center" shrinkToFit="1"/>
    </xf>
    <xf numFmtId="178" fontId="15" fillId="0" borderId="122" xfId="5" applyNumberFormat="1" applyFont="1" applyBorder="1" applyAlignment="1">
      <alignment horizontal="right" vertical="center"/>
    </xf>
    <xf numFmtId="178" fontId="15" fillId="0" borderId="123" xfId="5" applyNumberFormat="1" applyFont="1" applyBorder="1" applyAlignment="1">
      <alignment horizontal="right" vertical="center"/>
    </xf>
    <xf numFmtId="178" fontId="15" fillId="0" borderId="124" xfId="5" applyNumberFormat="1" applyFont="1" applyBorder="1" applyAlignment="1">
      <alignment horizontal="right" vertical="center"/>
    </xf>
    <xf numFmtId="178" fontId="15" fillId="0" borderId="124" xfId="5" applyNumberFormat="1" applyFont="1" applyBorder="1" applyAlignment="1">
      <alignment vertical="center"/>
    </xf>
    <xf numFmtId="178" fontId="15" fillId="0" borderId="124" xfId="5" applyNumberFormat="1" applyFont="1" applyBorder="1" applyAlignment="1">
      <alignment horizontal="center" vertical="center"/>
    </xf>
    <xf numFmtId="178" fontId="15" fillId="0" borderId="125" xfId="5" applyNumberFormat="1" applyFont="1" applyBorder="1" applyAlignment="1">
      <alignment horizontal="center" vertical="center"/>
    </xf>
    <xf numFmtId="178" fontId="15" fillId="2" borderId="122" xfId="5" applyNumberFormat="1" applyFont="1" applyFill="1" applyBorder="1" applyAlignment="1">
      <alignment vertical="center"/>
    </xf>
    <xf numFmtId="178" fontId="15" fillId="2" borderId="122" xfId="5" applyNumberFormat="1" applyFont="1" applyFill="1" applyBorder="1" applyAlignment="1">
      <alignment horizontal="center" vertical="center"/>
    </xf>
    <xf numFmtId="178" fontId="15" fillId="0" borderId="127" xfId="5" applyNumberFormat="1" applyFont="1" applyBorder="1" applyAlignment="1">
      <alignment horizontal="right" vertical="center"/>
    </xf>
    <xf numFmtId="178" fontId="15" fillId="0" borderId="102" xfId="5" applyNumberFormat="1" applyFont="1" applyBorder="1" applyAlignment="1">
      <alignment vertical="center"/>
    </xf>
    <xf numFmtId="178" fontId="50" fillId="0" borderId="103" xfId="5" applyNumberFormat="1" applyFont="1" applyBorder="1" applyAlignment="1">
      <alignment horizontal="right" vertical="center"/>
    </xf>
    <xf numFmtId="178" fontId="50" fillId="0" borderId="117" xfId="5" applyNumberFormat="1" applyFont="1" applyBorder="1" applyAlignment="1">
      <alignment horizontal="right" vertical="center"/>
    </xf>
    <xf numFmtId="178" fontId="50" fillId="0" borderId="118" xfId="5" applyNumberFormat="1" applyFont="1" applyBorder="1" applyAlignment="1">
      <alignment horizontal="center" vertical="center"/>
    </xf>
    <xf numFmtId="178" fontId="15" fillId="2" borderId="106" xfId="5" applyNumberFormat="1" applyFont="1" applyFill="1" applyBorder="1" applyAlignment="1">
      <alignment vertical="center"/>
    </xf>
    <xf numFmtId="178" fontId="15" fillId="2" borderId="128" xfId="5" applyNumberFormat="1" applyFont="1" applyFill="1" applyBorder="1" applyAlignment="1">
      <alignment horizontal="center" vertical="center"/>
    </xf>
    <xf numFmtId="178" fontId="50" fillId="0" borderId="124" xfId="5" applyNumberFormat="1" applyFont="1" applyBorder="1" applyAlignment="1">
      <alignment horizontal="right" vertical="center"/>
    </xf>
    <xf numFmtId="178" fontId="50" fillId="0" borderId="124" xfId="5" applyNumberFormat="1" applyFont="1" applyBorder="1" applyAlignment="1">
      <alignment horizontal="center" vertical="center"/>
    </xf>
    <xf numFmtId="178" fontId="50" fillId="0" borderId="125" xfId="5" applyNumberFormat="1" applyFont="1" applyBorder="1" applyAlignment="1">
      <alignment horizontal="center" vertical="center"/>
    </xf>
    <xf numFmtId="178" fontId="15" fillId="2" borderId="129" xfId="5" applyNumberFormat="1" applyFont="1" applyFill="1" applyBorder="1" applyAlignment="1">
      <alignment horizontal="center" vertical="center"/>
    </xf>
    <xf numFmtId="177" fontId="3" fillId="2" borderId="130" xfId="5" applyNumberFormat="1" applyFont="1" applyFill="1" applyBorder="1" applyAlignment="1">
      <alignment horizontal="center" vertical="center"/>
    </xf>
    <xf numFmtId="178" fontId="15" fillId="0" borderId="131" xfId="5" applyNumberFormat="1" applyFont="1" applyBorder="1" applyAlignment="1">
      <alignment horizontal="right" vertical="center"/>
    </xf>
    <xf numFmtId="178" fontId="15" fillId="0" borderId="132" xfId="5" applyNumberFormat="1" applyFont="1" applyBorder="1" applyAlignment="1">
      <alignment horizontal="right" vertical="center"/>
    </xf>
    <xf numFmtId="178" fontId="15" fillId="2" borderId="133" xfId="5" applyNumberFormat="1" applyFont="1" applyFill="1" applyBorder="1" applyAlignment="1">
      <alignment horizontal="right" vertical="center"/>
    </xf>
    <xf numFmtId="177" fontId="3" fillId="2" borderId="53" xfId="5" applyNumberFormat="1" applyFont="1" applyFill="1" applyBorder="1" applyAlignment="1">
      <alignment horizontal="center" vertical="center"/>
    </xf>
    <xf numFmtId="177" fontId="3" fillId="2" borderId="135" xfId="5" applyNumberFormat="1" applyFont="1" applyFill="1" applyBorder="1" applyAlignment="1">
      <alignment horizontal="center" vertical="center" shrinkToFit="1"/>
    </xf>
    <xf numFmtId="178" fontId="15" fillId="0" borderId="136" xfId="5" applyNumberFormat="1" applyFont="1" applyBorder="1" applyAlignment="1">
      <alignment horizontal="right" vertical="center"/>
    </xf>
    <xf numFmtId="178" fontId="15" fillId="0" borderId="137" xfId="5" applyNumberFormat="1" applyFont="1" applyBorder="1" applyAlignment="1">
      <alignment horizontal="right" vertical="center"/>
    </xf>
    <xf numFmtId="178" fontId="15" fillId="0" borderId="138" xfId="5" applyNumberFormat="1" applyFont="1" applyBorder="1" applyAlignment="1">
      <alignment horizontal="right" vertical="center"/>
    </xf>
    <xf numFmtId="178" fontId="15" fillId="2" borderId="113" xfId="5" applyNumberFormat="1" applyFont="1" applyFill="1" applyBorder="1" applyAlignment="1">
      <alignment horizontal="right" vertical="center"/>
    </xf>
    <xf numFmtId="177" fontId="3" fillId="2" borderId="18" xfId="5" applyNumberFormat="1" applyFont="1" applyFill="1" applyBorder="1" applyAlignment="1">
      <alignment horizontal="center" vertical="center"/>
    </xf>
    <xf numFmtId="177" fontId="3" fillId="0" borderId="2" xfId="5" applyNumberFormat="1" applyFont="1" applyBorder="1" applyAlignment="1">
      <alignment vertical="center"/>
    </xf>
    <xf numFmtId="177" fontId="3" fillId="0" borderId="19" xfId="5" applyNumberFormat="1" applyFont="1" applyBorder="1" applyAlignment="1">
      <alignment vertical="center"/>
    </xf>
    <xf numFmtId="178" fontId="15" fillId="0" borderId="95" xfId="2" applyNumberFormat="1" applyFont="1" applyFill="1" applyBorder="1" applyAlignment="1">
      <alignment horizontal="right" vertical="center"/>
    </xf>
    <xf numFmtId="177" fontId="15" fillId="0" borderId="68" xfId="2" applyNumberFormat="1" applyFont="1" applyFill="1" applyBorder="1" applyAlignment="1">
      <alignment horizontal="right" vertical="center"/>
    </xf>
    <xf numFmtId="178" fontId="15" fillId="0" borderId="18" xfId="5" applyNumberFormat="1" applyFont="1" applyBorder="1" applyAlignment="1">
      <alignment vertical="center"/>
    </xf>
    <xf numFmtId="178" fontId="15" fillId="0" borderId="96" xfId="5" applyNumberFormat="1" applyFont="1" applyBorder="1" applyAlignment="1">
      <alignment vertical="center"/>
    </xf>
    <xf numFmtId="178" fontId="15" fillId="0" borderId="3" xfId="5" applyNumberFormat="1" applyFont="1" applyBorder="1" applyAlignment="1">
      <alignment vertical="center"/>
    </xf>
    <xf numFmtId="178" fontId="15" fillId="2" borderId="95" xfId="5" applyNumberFormat="1" applyFont="1" applyFill="1" applyBorder="1" applyAlignment="1">
      <alignment vertical="center"/>
    </xf>
    <xf numFmtId="178" fontId="15" fillId="2" borderId="97" xfId="5" applyNumberFormat="1" applyFont="1" applyFill="1" applyBorder="1" applyAlignment="1">
      <alignment vertical="center"/>
    </xf>
    <xf numFmtId="177" fontId="3" fillId="2" borderId="68" xfId="5" applyNumberFormat="1" applyFont="1" applyFill="1" applyBorder="1" applyAlignment="1">
      <alignment horizontal="center" vertical="center"/>
    </xf>
    <xf numFmtId="177" fontId="3" fillId="0" borderId="139" xfId="5" applyNumberFormat="1" applyFont="1" applyBorder="1" applyAlignment="1">
      <alignment vertical="center"/>
    </xf>
    <xf numFmtId="177" fontId="3" fillId="0" borderId="140" xfId="5" applyNumberFormat="1" applyFont="1" applyBorder="1" applyAlignment="1">
      <alignment vertical="center"/>
    </xf>
    <xf numFmtId="178" fontId="15" fillId="0" borderId="141" xfId="5" applyNumberFormat="1" applyFont="1" applyBorder="1" applyAlignment="1">
      <alignment horizontal="right" vertical="center"/>
    </xf>
    <xf numFmtId="178" fontId="15" fillId="0" borderId="142" xfId="5" applyNumberFormat="1" applyFont="1" applyBorder="1" applyAlignment="1">
      <alignment horizontal="right" vertical="center"/>
    </xf>
    <xf numFmtId="178" fontId="15" fillId="0" borderId="143" xfId="5" applyNumberFormat="1" applyFont="1" applyBorder="1" applyAlignment="1">
      <alignment horizontal="right" vertical="center"/>
    </xf>
    <xf numFmtId="178" fontId="15" fillId="0" borderId="144" xfId="5" applyNumberFormat="1" applyFont="1" applyBorder="1" applyAlignment="1">
      <alignment horizontal="right" vertical="center"/>
    </xf>
    <xf numFmtId="178" fontId="15" fillId="2" borderId="141" xfId="5" applyNumberFormat="1" applyFont="1" applyFill="1" applyBorder="1" applyAlignment="1">
      <alignment vertical="center"/>
    </xf>
    <xf numFmtId="178" fontId="15" fillId="2" borderId="97" xfId="5" applyNumberFormat="1" applyFont="1" applyFill="1" applyBorder="1" applyAlignment="1">
      <alignment horizontal="right" vertical="center"/>
    </xf>
    <xf numFmtId="178" fontId="51" fillId="2" borderId="97" xfId="5" applyNumberFormat="1" applyFont="1" applyFill="1" applyBorder="1" applyAlignment="1">
      <alignment vertical="center"/>
    </xf>
    <xf numFmtId="178" fontId="15" fillId="2" borderId="140" xfId="5" applyNumberFormat="1" applyFont="1" applyFill="1" applyBorder="1" applyAlignment="1">
      <alignment vertical="center"/>
    </xf>
    <xf numFmtId="177" fontId="3" fillId="0" borderId="71" xfId="5" applyNumberFormat="1" applyFont="1" applyBorder="1" applyAlignment="1">
      <alignment horizontal="left" vertical="center"/>
    </xf>
    <xf numFmtId="177" fontId="3" fillId="0" borderId="74" xfId="5" applyNumberFormat="1" applyFont="1" applyBorder="1" applyAlignment="1">
      <alignment horizontal="left" vertical="center"/>
    </xf>
    <xf numFmtId="178" fontId="15" fillId="0" borderId="145" xfId="5" applyNumberFormat="1" applyFont="1" applyBorder="1" applyAlignment="1">
      <alignment horizontal="right" vertical="center" shrinkToFit="1"/>
    </xf>
    <xf numFmtId="178" fontId="15" fillId="0" borderId="146" xfId="5" applyNumberFormat="1" applyFont="1" applyBorder="1" applyAlignment="1">
      <alignment vertical="center"/>
    </xf>
    <xf numFmtId="178" fontId="15" fillId="0" borderId="147" xfId="5" applyNumberFormat="1" applyFont="1" applyBorder="1" applyAlignment="1">
      <alignment vertical="center"/>
    </xf>
    <xf numFmtId="178" fontId="15" fillId="0" borderId="72" xfId="5" applyNumberFormat="1" applyFont="1" applyBorder="1" applyAlignment="1">
      <alignment vertical="center"/>
    </xf>
    <xf numFmtId="177" fontId="3" fillId="2" borderId="2" xfId="5" applyNumberFormat="1" applyFont="1" applyFill="1" applyBorder="1" applyAlignment="1">
      <alignment vertical="center"/>
    </xf>
    <xf numFmtId="177" fontId="3" fillId="2" borderId="19" xfId="5" applyNumberFormat="1" applyFont="1" applyFill="1" applyBorder="1" applyAlignment="1">
      <alignment vertical="center"/>
    </xf>
    <xf numFmtId="178" fontId="15" fillId="0" borderId="133" xfId="5" applyNumberFormat="1" applyFont="1" applyBorder="1" applyAlignment="1">
      <alignment horizontal="right" vertical="center" shrinkToFit="1"/>
    </xf>
    <xf numFmtId="178" fontId="15" fillId="0" borderId="98" xfId="5" applyNumberFormat="1" applyFont="1" applyBorder="1" applyAlignment="1">
      <alignment horizontal="right" vertical="center"/>
    </xf>
    <xf numFmtId="178" fontId="52" fillId="0" borderId="96" xfId="5" applyNumberFormat="1" applyFont="1" applyBorder="1" applyAlignment="1">
      <alignment vertical="center"/>
    </xf>
    <xf numFmtId="178" fontId="15" fillId="2" borderId="133" xfId="5" applyNumberFormat="1" applyFont="1" applyFill="1" applyBorder="1" applyAlignment="1">
      <alignment vertical="center"/>
    </xf>
    <xf numFmtId="177" fontId="3" fillId="2" borderId="139" xfId="5" applyNumberFormat="1" applyFont="1" applyFill="1" applyBorder="1" applyAlignment="1">
      <alignment vertical="center"/>
    </xf>
    <xf numFmtId="177" fontId="3" fillId="2" borderId="140" xfId="5" applyNumberFormat="1" applyFont="1" applyFill="1" applyBorder="1" applyAlignment="1">
      <alignment vertical="center"/>
    </xf>
    <xf numFmtId="178" fontId="15" fillId="0" borderId="141" xfId="5" applyNumberFormat="1" applyFont="1" applyBorder="1" applyAlignment="1">
      <alignment horizontal="right" vertical="center" shrinkToFit="1"/>
    </xf>
    <xf numFmtId="178" fontId="15" fillId="0" borderId="142" xfId="5" applyNumberFormat="1" applyFont="1" applyBorder="1" applyAlignment="1">
      <alignment vertical="center"/>
    </xf>
    <xf numFmtId="178" fontId="15" fillId="0" borderId="143" xfId="5" applyNumberFormat="1" applyFont="1" applyBorder="1" applyAlignment="1">
      <alignment vertical="center"/>
    </xf>
    <xf numFmtId="178" fontId="52" fillId="0" borderId="143" xfId="5" applyNumberFormat="1" applyFont="1" applyBorder="1" applyAlignment="1">
      <alignment vertical="center"/>
    </xf>
    <xf numFmtId="177" fontId="3" fillId="2" borderId="71" xfId="5" applyNumberFormat="1" applyFont="1" applyFill="1" applyBorder="1" applyAlignment="1">
      <alignment horizontal="left" vertical="center"/>
    </xf>
    <xf numFmtId="177" fontId="3" fillId="2" borderId="74" xfId="5" applyNumberFormat="1" applyFont="1" applyFill="1" applyBorder="1" applyAlignment="1">
      <alignment horizontal="left" vertical="center"/>
    </xf>
    <xf numFmtId="178" fontId="15" fillId="0" borderId="148" xfId="5" applyNumberFormat="1" applyFont="1" applyBorder="1" applyAlignment="1">
      <alignment vertical="center"/>
    </xf>
    <xf numFmtId="178" fontId="15" fillId="0" borderId="121" xfId="5" applyNumberFormat="1" applyFont="1" applyBorder="1" applyAlignment="1">
      <alignment vertical="center"/>
    </xf>
    <xf numFmtId="178" fontId="15" fillId="2" borderId="145" xfId="5" applyNumberFormat="1" applyFont="1" applyFill="1" applyBorder="1" applyAlignment="1">
      <alignment vertical="center"/>
    </xf>
    <xf numFmtId="177" fontId="3" fillId="2" borderId="149" xfId="5" applyNumberFormat="1" applyFont="1" applyFill="1" applyBorder="1" applyAlignment="1">
      <alignment vertical="center"/>
    </xf>
    <xf numFmtId="177" fontId="3" fillId="2" borderId="150" xfId="5" applyNumberFormat="1" applyFont="1" applyFill="1" applyBorder="1" applyAlignment="1">
      <alignment vertical="center"/>
    </xf>
    <xf numFmtId="178" fontId="15" fillId="0" borderId="151" xfId="5" applyNumberFormat="1" applyFont="1" applyBorder="1" applyAlignment="1">
      <alignment horizontal="right" vertical="center" shrinkToFit="1"/>
    </xf>
    <xf numFmtId="178" fontId="15" fillId="0" borderId="152" xfId="5" applyNumberFormat="1" applyFont="1" applyBorder="1" applyAlignment="1">
      <alignment vertical="center"/>
    </xf>
    <xf numFmtId="178" fontId="15" fillId="0" borderId="153" xfId="5" applyNumberFormat="1" applyFont="1" applyBorder="1" applyAlignment="1">
      <alignment vertical="center"/>
    </xf>
    <xf numFmtId="178" fontId="15" fillId="2" borderId="151" xfId="5" applyNumberFormat="1" applyFont="1" applyFill="1" applyBorder="1" applyAlignment="1">
      <alignment vertical="center"/>
    </xf>
    <xf numFmtId="177" fontId="3" fillId="2" borderId="0" xfId="5" applyNumberFormat="1" applyFont="1" applyFill="1" applyAlignment="1">
      <alignment horizontal="center" vertical="center"/>
    </xf>
    <xf numFmtId="177" fontId="3" fillId="2" borderId="0" xfId="5" applyNumberFormat="1" applyFont="1" applyFill="1" applyAlignment="1">
      <alignment vertical="center"/>
    </xf>
    <xf numFmtId="177" fontId="3" fillId="2" borderId="57" xfId="5" applyNumberFormat="1" applyFont="1" applyFill="1" applyBorder="1" applyAlignment="1">
      <alignment vertical="center"/>
    </xf>
    <xf numFmtId="178" fontId="15" fillId="0" borderId="0" xfId="5" applyNumberFormat="1" applyFont="1" applyAlignment="1">
      <alignment horizontal="right" vertical="center" shrinkToFit="1"/>
    </xf>
    <xf numFmtId="177" fontId="15" fillId="0" borderId="0" xfId="5" applyNumberFormat="1" applyFont="1" applyAlignment="1">
      <alignment horizontal="right" vertical="center"/>
    </xf>
    <xf numFmtId="178" fontId="15" fillId="0" borderId="37" xfId="5" applyNumberFormat="1" applyFont="1" applyBorder="1" applyAlignment="1">
      <alignment horizontal="right" vertical="center"/>
    </xf>
    <xf numFmtId="178" fontId="15" fillId="0" borderId="98" xfId="2" applyNumberFormat="1" applyFont="1" applyFill="1" applyBorder="1" applyAlignment="1">
      <alignment horizontal="right" vertical="center"/>
    </xf>
    <xf numFmtId="178" fontId="15" fillId="0" borderId="154" xfId="5" applyNumberFormat="1" applyFont="1" applyBorder="1" applyAlignment="1">
      <alignment horizontal="right" vertical="center"/>
    </xf>
    <xf numFmtId="178" fontId="15" fillId="0" borderId="0" xfId="5" applyNumberFormat="1" applyFont="1" applyAlignment="1">
      <alignment horizontal="right" vertical="center"/>
    </xf>
    <xf numFmtId="178" fontId="15" fillId="2" borderId="0" xfId="5" applyNumberFormat="1" applyFont="1" applyFill="1" applyAlignment="1">
      <alignment horizontal="right" vertical="center"/>
    </xf>
    <xf numFmtId="178" fontId="15" fillId="2" borderId="10" xfId="5" applyNumberFormat="1" applyFont="1" applyFill="1" applyBorder="1" applyAlignment="1">
      <alignment horizontal="right" vertical="center"/>
    </xf>
    <xf numFmtId="178" fontId="15" fillId="0" borderId="96" xfId="5" applyNumberFormat="1" applyFont="1" applyBorder="1" applyAlignment="1">
      <alignment horizontal="right" vertical="center"/>
    </xf>
    <xf numFmtId="178" fontId="15" fillId="0" borderId="96" xfId="2" applyNumberFormat="1" applyFont="1" applyFill="1" applyBorder="1" applyAlignment="1">
      <alignment vertical="center"/>
    </xf>
    <xf numFmtId="178" fontId="15" fillId="0" borderId="95" xfId="5" applyNumberFormat="1" applyFont="1" applyBorder="1" applyAlignment="1">
      <alignment vertical="center"/>
    </xf>
    <xf numFmtId="178" fontId="15" fillId="0" borderId="142" xfId="2" applyNumberFormat="1" applyFont="1" applyFill="1" applyBorder="1" applyAlignment="1">
      <alignment vertical="center"/>
    </xf>
    <xf numFmtId="178" fontId="15" fillId="0" borderId="143" xfId="2" applyNumberFormat="1" applyFont="1" applyFill="1" applyBorder="1" applyAlignment="1">
      <alignment vertical="center"/>
    </xf>
    <xf numFmtId="178" fontId="15" fillId="0" borderId="144" xfId="5" applyNumberFormat="1" applyFont="1" applyBorder="1" applyAlignment="1">
      <alignment vertical="center"/>
    </xf>
    <xf numFmtId="178" fontId="15" fillId="2" borderId="141" xfId="2" applyNumberFormat="1" applyFont="1" applyFill="1" applyBorder="1" applyAlignment="1">
      <alignment vertical="center"/>
    </xf>
    <xf numFmtId="178" fontId="15" fillId="0" borderId="155" xfId="6" applyNumberFormat="1" applyFont="1" applyBorder="1" applyAlignment="1">
      <alignment vertical="center"/>
    </xf>
    <xf numFmtId="178" fontId="15" fillId="0" borderId="143" xfId="6" applyNumberFormat="1" applyFont="1" applyBorder="1" applyAlignment="1">
      <alignment vertical="center"/>
    </xf>
    <xf numFmtId="178" fontId="53" fillId="0" borderId="143" xfId="2" applyNumberFormat="1" applyFont="1" applyFill="1" applyBorder="1" applyAlignment="1">
      <alignment vertical="center"/>
    </xf>
    <xf numFmtId="178" fontId="51" fillId="0" borderId="143" xfId="6" applyNumberFormat="1" applyFont="1" applyFill="1" applyBorder="1" applyAlignment="1">
      <alignment vertical="center"/>
    </xf>
    <xf numFmtId="178" fontId="15" fillId="0" borderId="143" xfId="6" applyNumberFormat="1" applyFont="1" applyFill="1" applyBorder="1" applyAlignment="1">
      <alignment vertical="center"/>
    </xf>
    <xf numFmtId="178" fontId="15" fillId="0" borderId="156" xfId="6" applyNumberFormat="1" applyFont="1" applyBorder="1" applyAlignment="1">
      <alignment vertical="center"/>
    </xf>
    <xf numFmtId="178" fontId="15" fillId="2" borderId="140" xfId="2" applyNumberFormat="1" applyFont="1" applyFill="1" applyBorder="1" applyAlignment="1">
      <alignment vertical="center"/>
    </xf>
    <xf numFmtId="178" fontId="15" fillId="0" borderId="155" xfId="5" applyNumberFormat="1" applyFont="1" applyBorder="1" applyAlignment="1">
      <alignment vertical="center"/>
    </xf>
    <xf numFmtId="178" fontId="15" fillId="0" borderId="156" xfId="5" applyNumberFormat="1" applyFont="1" applyBorder="1" applyAlignment="1">
      <alignment vertical="center"/>
    </xf>
    <xf numFmtId="177" fontId="3" fillId="2" borderId="71" xfId="5" applyNumberFormat="1" applyFont="1" applyFill="1" applyBorder="1" applyAlignment="1">
      <alignment vertical="center"/>
    </xf>
    <xf numFmtId="177" fontId="3" fillId="2" borderId="74" xfId="5" applyNumberFormat="1" applyFont="1" applyFill="1" applyBorder="1" applyAlignment="1">
      <alignment vertical="center"/>
    </xf>
    <xf numFmtId="178" fontId="15" fillId="0" borderId="157" xfId="5" applyNumberFormat="1" applyFont="1" applyBorder="1" applyAlignment="1">
      <alignment horizontal="right" vertical="center" shrinkToFit="1"/>
    </xf>
    <xf numFmtId="178" fontId="15" fillId="0" borderId="24" xfId="5" applyNumberFormat="1" applyFont="1" applyBorder="1" applyAlignment="1">
      <alignment vertical="center"/>
    </xf>
    <xf numFmtId="178" fontId="15" fillId="0" borderId="158" xfId="5" applyNumberFormat="1" applyFont="1" applyBorder="1" applyAlignment="1">
      <alignment horizontal="right" vertical="center"/>
    </xf>
    <xf numFmtId="178" fontId="15" fillId="0" borderId="158" xfId="2" applyNumberFormat="1" applyFont="1" applyFill="1" applyBorder="1" applyAlignment="1">
      <alignment vertical="center"/>
    </xf>
    <xf numFmtId="178" fontId="15" fillId="0" borderId="158" xfId="5" applyNumberFormat="1" applyFont="1" applyBorder="1" applyAlignment="1">
      <alignment vertical="center"/>
    </xf>
    <xf numFmtId="178" fontId="15" fillId="0" borderId="98" xfId="6" applyNumberFormat="1" applyFont="1" applyBorder="1" applyAlignment="1">
      <alignment vertical="center"/>
    </xf>
    <xf numFmtId="178" fontId="15" fillId="0" borderId="25" xfId="2" applyNumberFormat="1" applyFont="1" applyFill="1" applyBorder="1" applyAlignment="1">
      <alignment vertical="center"/>
    </xf>
    <xf numFmtId="178" fontId="15" fillId="2" borderId="157" xfId="2" applyNumberFormat="1" applyFont="1" applyFill="1" applyBorder="1" applyAlignment="1">
      <alignment vertical="center"/>
    </xf>
    <xf numFmtId="178" fontId="15" fillId="2" borderId="97" xfId="2" applyNumberFormat="1" applyFont="1" applyFill="1" applyBorder="1" applyAlignment="1">
      <alignment vertical="center"/>
    </xf>
    <xf numFmtId="177" fontId="3" fillId="2" borderId="9" xfId="5" applyNumberFormat="1" applyFont="1" applyFill="1" applyBorder="1" applyAlignment="1">
      <alignment vertical="center"/>
    </xf>
    <xf numFmtId="177" fontId="3" fillId="2" borderId="54" xfId="5" applyNumberFormat="1" applyFont="1" applyFill="1" applyBorder="1" applyAlignment="1">
      <alignment vertical="center"/>
    </xf>
    <xf numFmtId="178" fontId="15" fillId="0" borderId="159" xfId="5" applyNumberFormat="1" applyFont="1" applyBorder="1" applyAlignment="1">
      <alignment vertical="center"/>
    </xf>
    <xf numFmtId="177" fontId="3" fillId="2" borderId="37" xfId="5" applyNumberFormat="1" applyFont="1" applyFill="1" applyBorder="1" applyAlignment="1">
      <alignment vertical="center"/>
    </xf>
    <xf numFmtId="177" fontId="3" fillId="2" borderId="70" xfId="5" applyNumberFormat="1" applyFont="1" applyFill="1" applyBorder="1" applyAlignment="1">
      <alignment vertical="center"/>
    </xf>
    <xf numFmtId="178" fontId="15" fillId="0" borderId="97" xfId="5" applyNumberFormat="1" applyFont="1" applyBorder="1" applyAlignment="1">
      <alignment horizontal="right" vertical="center" shrinkToFit="1"/>
    </xf>
    <xf numFmtId="178" fontId="15" fillId="0" borderId="160" xfId="2" applyNumberFormat="1" applyFont="1" applyFill="1" applyBorder="1" applyAlignment="1">
      <alignment vertical="center"/>
    </xf>
    <xf numFmtId="178" fontId="15" fillId="0" borderId="103" xfId="6" applyNumberFormat="1" applyFont="1" applyBorder="1" applyAlignment="1">
      <alignment vertical="center"/>
    </xf>
    <xf numFmtId="178" fontId="15" fillId="0" borderId="103" xfId="2" applyNumberFormat="1" applyFont="1" applyFill="1" applyBorder="1" applyAlignment="1">
      <alignment vertical="center"/>
    </xf>
    <xf numFmtId="178" fontId="53" fillId="0" borderId="103" xfId="2" applyNumberFormat="1" applyFont="1" applyFill="1" applyBorder="1" applyAlignment="1">
      <alignment vertical="center"/>
    </xf>
    <xf numFmtId="178" fontId="51" fillId="0" borderId="103" xfId="6" applyNumberFormat="1" applyFont="1" applyBorder="1" applyAlignment="1">
      <alignment vertical="center"/>
    </xf>
    <xf numFmtId="178" fontId="21" fillId="0" borderId="103" xfId="6" applyNumberFormat="1" applyFont="1" applyBorder="1" applyAlignment="1">
      <alignment vertical="center"/>
    </xf>
    <xf numFmtId="178" fontId="21" fillId="0" borderId="103" xfId="5" applyNumberFormat="1" applyFont="1" applyBorder="1" applyAlignment="1">
      <alignment vertical="center"/>
    </xf>
    <xf numFmtId="178" fontId="21" fillId="0" borderId="101" xfId="2" applyNumberFormat="1" applyFont="1" applyFill="1" applyBorder="1" applyAlignment="1">
      <alignment vertical="center" wrapText="1"/>
    </xf>
    <xf numFmtId="178" fontId="15" fillId="2" borderId="70" xfId="2" applyNumberFormat="1" applyFont="1" applyFill="1" applyBorder="1" applyAlignment="1">
      <alignment vertical="center"/>
    </xf>
    <xf numFmtId="178" fontId="15" fillId="2" borderId="97" xfId="2" applyNumberFormat="1" applyFont="1" applyFill="1" applyBorder="1" applyAlignment="1">
      <alignment vertical="center" wrapText="1"/>
    </xf>
    <xf numFmtId="178" fontId="15" fillId="0" borderId="155" xfId="2" applyNumberFormat="1" applyFont="1" applyFill="1" applyBorder="1" applyAlignment="1">
      <alignment vertical="center"/>
    </xf>
    <xf numFmtId="178" fontId="53" fillId="0" borderId="143" xfId="5" applyNumberFormat="1" applyFont="1" applyBorder="1" applyAlignment="1">
      <alignment horizontal="right" vertical="center"/>
    </xf>
    <xf numFmtId="178" fontId="51" fillId="0" borderId="143" xfId="6" applyNumberFormat="1" applyFont="1" applyBorder="1" applyAlignment="1">
      <alignment vertical="center"/>
    </xf>
    <xf numFmtId="178" fontId="21" fillId="0" borderId="143" xfId="6" applyNumberFormat="1" applyFont="1" applyBorder="1" applyAlignment="1">
      <alignment vertical="center"/>
    </xf>
    <xf numFmtId="178" fontId="21" fillId="0" borderId="143" xfId="5" applyNumberFormat="1" applyFont="1" applyBorder="1" applyAlignment="1">
      <alignment vertical="center"/>
    </xf>
    <xf numFmtId="178" fontId="21" fillId="0" borderId="156" xfId="2" applyNumberFormat="1" applyFont="1" applyFill="1" applyBorder="1" applyAlignment="1">
      <alignment vertical="center" wrapText="1"/>
    </xf>
    <xf numFmtId="178" fontId="53" fillId="0" borderId="143" xfId="6" applyNumberFormat="1" applyFont="1" applyBorder="1" applyAlignment="1">
      <alignment vertical="center"/>
    </xf>
    <xf numFmtId="178" fontId="15" fillId="0" borderId="156" xfId="2" applyNumberFormat="1" applyFont="1" applyFill="1" applyBorder="1" applyAlignment="1">
      <alignment vertical="center"/>
    </xf>
    <xf numFmtId="178" fontId="15" fillId="0" borderId="143" xfId="4" applyNumberFormat="1" applyFont="1" applyFill="1" applyBorder="1" applyAlignment="1">
      <alignment vertical="center"/>
    </xf>
    <xf numFmtId="178" fontId="53" fillId="0" borderId="143" xfId="5" applyNumberFormat="1" applyFont="1" applyBorder="1" applyAlignment="1">
      <alignment vertical="center"/>
    </xf>
    <xf numFmtId="178" fontId="15" fillId="0" borderId="140" xfId="6" applyNumberFormat="1" applyFont="1" applyBorder="1" applyAlignment="1">
      <alignment vertical="center"/>
    </xf>
    <xf numFmtId="178" fontId="15" fillId="0" borderId="143" xfId="2" applyNumberFormat="1" applyFont="1" applyFill="1" applyBorder="1" applyAlignment="1">
      <alignment horizontal="right" vertical="center"/>
    </xf>
    <xf numFmtId="178" fontId="53" fillId="0" borderId="143" xfId="2" applyNumberFormat="1" applyFont="1" applyFill="1" applyBorder="1" applyAlignment="1">
      <alignment horizontal="right" vertical="center"/>
    </xf>
    <xf numFmtId="178" fontId="15" fillId="0" borderId="155" xfId="2" applyNumberFormat="1" applyFont="1" applyFill="1" applyBorder="1" applyAlignment="1">
      <alignment horizontal="right" vertical="center"/>
    </xf>
    <xf numFmtId="178" fontId="15" fillId="0" borderId="143" xfId="5" quotePrefix="1" applyNumberFormat="1" applyFont="1" applyBorder="1" applyAlignment="1">
      <alignment horizontal="right" vertical="center"/>
    </xf>
    <xf numFmtId="178" fontId="52" fillId="0" borderId="143" xfId="2" applyNumberFormat="1" applyFont="1" applyFill="1" applyBorder="1" applyAlignment="1">
      <alignment horizontal="right" vertical="center"/>
    </xf>
    <xf numFmtId="178" fontId="21" fillId="0" borderId="143" xfId="2" applyNumberFormat="1" applyFont="1" applyFill="1" applyBorder="1" applyAlignment="1">
      <alignment horizontal="right" vertical="center"/>
    </xf>
    <xf numFmtId="178" fontId="21" fillId="0" borderId="143" xfId="5" applyNumberFormat="1" applyFont="1" applyBorder="1" applyAlignment="1">
      <alignment horizontal="right" vertical="center"/>
    </xf>
    <xf numFmtId="178" fontId="21" fillId="0" borderId="156" xfId="6" applyNumberFormat="1" applyFont="1" applyBorder="1" applyAlignment="1">
      <alignment vertical="center"/>
    </xf>
    <xf numFmtId="178" fontId="51" fillId="0" borderId="156" xfId="6" applyNumberFormat="1" applyFont="1" applyBorder="1" applyAlignment="1">
      <alignment vertical="center"/>
    </xf>
    <xf numFmtId="178" fontId="52" fillId="0" borderId="143" xfId="6" applyNumberFormat="1" applyFont="1" applyBorder="1" applyAlignment="1">
      <alignment vertical="center"/>
    </xf>
    <xf numFmtId="178" fontId="15" fillId="3" borderId="156" xfId="6" applyNumberFormat="1" applyFont="1" applyFill="1" applyBorder="1" applyAlignment="1">
      <alignment vertical="center"/>
    </xf>
    <xf numFmtId="178" fontId="15" fillId="0" borderId="161" xfId="6" applyNumberFormat="1" applyFont="1" applyBorder="1" applyAlignment="1">
      <alignment vertical="center"/>
    </xf>
    <xf numFmtId="178" fontId="15" fillId="0" borderId="162" xfId="6" applyNumberFormat="1" applyFont="1" applyBorder="1" applyAlignment="1">
      <alignment vertical="center"/>
    </xf>
    <xf numFmtId="178" fontId="53" fillId="0" borderId="162" xfId="6" applyNumberFormat="1" applyFont="1" applyBorder="1" applyAlignment="1">
      <alignment vertical="center"/>
    </xf>
    <xf numFmtId="178" fontId="52" fillId="0" borderId="162" xfId="6" applyNumberFormat="1" applyFont="1" applyBorder="1" applyAlignment="1">
      <alignment vertical="center"/>
    </xf>
    <xf numFmtId="178" fontId="15" fillId="0" borderId="162" xfId="5" applyNumberFormat="1" applyFont="1" applyBorder="1" applyAlignment="1">
      <alignment vertical="center"/>
    </xf>
    <xf numFmtId="178" fontId="15" fillId="0" borderId="163" xfId="6" applyNumberFormat="1" applyFont="1" applyBorder="1" applyAlignment="1">
      <alignment vertical="center"/>
    </xf>
    <xf numFmtId="178" fontId="15" fillId="0" borderId="148" xfId="2" applyNumberFormat="1" applyFont="1" applyFill="1" applyBorder="1" applyAlignment="1">
      <alignment vertical="center"/>
    </xf>
    <xf numFmtId="178" fontId="53" fillId="0" borderId="124" xfId="5" applyNumberFormat="1" applyFont="1" applyBorder="1" applyAlignment="1">
      <alignment vertical="center"/>
    </xf>
    <xf numFmtId="178" fontId="52" fillId="0" borderId="124" xfId="5" applyNumberFormat="1" applyFont="1" applyBorder="1" applyAlignment="1">
      <alignment horizontal="right" vertical="center"/>
    </xf>
    <xf numFmtId="178" fontId="15" fillId="0" borderId="121" xfId="2" applyNumberFormat="1" applyFont="1" applyFill="1" applyBorder="1" applyAlignment="1">
      <alignment vertical="center"/>
    </xf>
    <xf numFmtId="178" fontId="15" fillId="2" borderId="26" xfId="2" applyNumberFormat="1" applyFont="1" applyFill="1" applyBorder="1" applyAlignment="1">
      <alignment vertical="center"/>
    </xf>
    <xf numFmtId="178" fontId="15" fillId="2" borderId="122" xfId="2" applyNumberFormat="1" applyFont="1" applyFill="1" applyBorder="1" applyAlignment="1">
      <alignment vertical="center"/>
    </xf>
    <xf numFmtId="178" fontId="15" fillId="2" borderId="151" xfId="5" applyNumberFormat="1" applyFont="1" applyFill="1" applyBorder="1" applyAlignment="1">
      <alignment horizontal="right" vertical="center" shrinkToFit="1"/>
    </xf>
    <xf numFmtId="177" fontId="15" fillId="2" borderId="68" xfId="5" applyNumberFormat="1" applyFont="1" applyFill="1" applyBorder="1" applyAlignment="1">
      <alignment horizontal="right" vertical="center"/>
    </xf>
    <xf numFmtId="178" fontId="15" fillId="2" borderId="152" xfId="2" applyNumberFormat="1" applyFont="1" applyFill="1" applyBorder="1" applyAlignment="1">
      <alignment vertical="center"/>
    </xf>
    <xf numFmtId="178" fontId="15" fillId="2" borderId="153" xfId="2" applyNumberFormat="1" applyFont="1" applyFill="1" applyBorder="1" applyAlignment="1">
      <alignment vertical="center"/>
    </xf>
    <xf numFmtId="178" fontId="15" fillId="2" borderId="159" xfId="5" applyNumberFormat="1" applyFont="1" applyFill="1" applyBorder="1" applyAlignment="1">
      <alignment vertical="center"/>
    </xf>
    <xf numFmtId="177" fontId="3" fillId="2" borderId="59" xfId="5" applyNumberFormat="1" applyFont="1" applyFill="1" applyBorder="1" applyAlignment="1">
      <alignment horizontal="center" vertical="center"/>
    </xf>
    <xf numFmtId="177" fontId="25" fillId="2" borderId="57" xfId="5" applyNumberFormat="1" applyFont="1" applyFill="1" applyBorder="1" applyAlignment="1">
      <alignment vertical="center"/>
    </xf>
    <xf numFmtId="178" fontId="15" fillId="0" borderId="164" xfId="5" applyNumberFormat="1" applyFont="1" applyBorder="1" applyAlignment="1">
      <alignment horizontal="right" vertical="center" shrinkToFit="1"/>
    </xf>
    <xf numFmtId="178" fontId="15" fillId="2" borderId="59" xfId="2" applyNumberFormat="1" applyFont="1" applyFill="1" applyBorder="1" applyAlignment="1">
      <alignment vertical="center"/>
    </xf>
    <xf numFmtId="178" fontId="15" fillId="2" borderId="154" xfId="2" applyNumberFormat="1" applyFont="1" applyFill="1" applyBorder="1" applyAlignment="1">
      <alignment vertical="center"/>
    </xf>
    <xf numFmtId="178" fontId="15" fillId="2" borderId="154" xfId="5" applyNumberFormat="1" applyFont="1" applyFill="1" applyBorder="1" applyAlignment="1">
      <alignment vertical="center"/>
    </xf>
    <xf numFmtId="178" fontId="15" fillId="2" borderId="165" xfId="5" applyNumberFormat="1" applyFont="1" applyFill="1" applyBorder="1" applyAlignment="1">
      <alignment vertical="center"/>
    </xf>
    <xf numFmtId="178" fontId="15" fillId="2" borderId="57" xfId="5" applyNumberFormat="1" applyFont="1" applyFill="1" applyBorder="1" applyAlignment="1">
      <alignment vertical="center"/>
    </xf>
    <xf numFmtId="178" fontId="15" fillId="2" borderId="164" xfId="5" applyNumberFormat="1" applyFont="1" applyFill="1" applyBorder="1" applyAlignment="1">
      <alignment horizontal="right" vertical="center"/>
    </xf>
    <xf numFmtId="178" fontId="15" fillId="3" borderId="164" xfId="5" applyNumberFormat="1" applyFont="1" applyFill="1" applyBorder="1" applyAlignment="1">
      <alignment vertical="center"/>
    </xf>
    <xf numFmtId="177" fontId="3" fillId="2" borderId="57" xfId="5" applyNumberFormat="1" applyFont="1" applyFill="1" applyBorder="1" applyAlignment="1">
      <alignment horizontal="center" vertical="center"/>
    </xf>
    <xf numFmtId="178" fontId="15" fillId="2" borderId="57" xfId="5" applyNumberFormat="1" applyFont="1" applyFill="1" applyBorder="1" applyAlignment="1">
      <alignment horizontal="right" vertical="center" shrinkToFit="1"/>
    </xf>
    <xf numFmtId="177" fontId="15" fillId="2" borderId="0" xfId="5" applyNumberFormat="1" applyFont="1" applyFill="1" applyAlignment="1">
      <alignment horizontal="right" vertical="center"/>
    </xf>
    <xf numFmtId="178" fontId="15" fillId="2" borderId="0" xfId="2" applyNumberFormat="1" applyFont="1" applyFill="1" applyBorder="1" applyAlignment="1">
      <alignment vertical="center"/>
    </xf>
    <xf numFmtId="178" fontId="15" fillId="2" borderId="0" xfId="5" applyNumberFormat="1" applyFont="1" applyFill="1" applyAlignment="1">
      <alignment vertical="center"/>
    </xf>
    <xf numFmtId="178" fontId="15" fillId="2" borderId="3" xfId="5" applyNumberFormat="1" applyFont="1" applyFill="1" applyBorder="1" applyAlignment="1">
      <alignment vertical="center"/>
    </xf>
    <xf numFmtId="178" fontId="34" fillId="2" borderId="57" xfId="5" applyNumberFormat="1" applyFont="1" applyFill="1" applyBorder="1" applyAlignment="1">
      <alignment horizontal="center" vertical="center"/>
    </xf>
    <xf numFmtId="38" fontId="3" fillId="0" borderId="0" xfId="5" applyNumberFormat="1" applyFont="1" applyAlignment="1">
      <alignment horizontal="right" vertical="center"/>
    </xf>
    <xf numFmtId="38" fontId="3" fillId="0" borderId="0" xfId="5" applyNumberFormat="1" applyFont="1"/>
    <xf numFmtId="0" fontId="3" fillId="4" borderId="95" xfId="5" applyFont="1" applyFill="1" applyBorder="1" applyAlignment="1">
      <alignment horizontal="center" vertical="center" shrinkToFit="1"/>
    </xf>
    <xf numFmtId="0" fontId="3" fillId="4" borderId="18" xfId="5" applyFont="1" applyFill="1" applyBorder="1" applyAlignment="1">
      <alignment horizontal="center" vertical="center" shrinkToFit="1"/>
    </xf>
    <xf numFmtId="0" fontId="48" fillId="4" borderId="168" xfId="5" applyFont="1" applyFill="1" applyBorder="1" applyAlignment="1">
      <alignment horizontal="center" vertical="center" shrinkToFit="1"/>
    </xf>
    <xf numFmtId="0" fontId="3" fillId="4" borderId="168" xfId="5" applyFont="1" applyFill="1" applyBorder="1" applyAlignment="1">
      <alignment horizontal="center" vertical="center" shrinkToFit="1"/>
    </xf>
    <xf numFmtId="0" fontId="3" fillId="4" borderId="169" xfId="5" applyFont="1" applyFill="1" applyBorder="1" applyAlignment="1">
      <alignment horizontal="center" vertical="center" shrinkToFit="1"/>
    </xf>
    <xf numFmtId="0" fontId="3" fillId="4" borderId="19" xfId="5" applyFont="1" applyFill="1" applyBorder="1" applyAlignment="1">
      <alignment horizontal="center" vertical="center" shrinkToFit="1"/>
    </xf>
    <xf numFmtId="0" fontId="3" fillId="4" borderId="95" xfId="5" applyFont="1" applyFill="1" applyBorder="1" applyAlignment="1">
      <alignment horizontal="center" vertical="center"/>
    </xf>
    <xf numFmtId="0" fontId="3" fillId="4" borderId="99" xfId="5" applyFont="1" applyFill="1" applyBorder="1" applyAlignment="1">
      <alignment horizontal="center" vertical="center" shrinkToFit="1"/>
    </xf>
    <xf numFmtId="0" fontId="3" fillId="4" borderId="53" xfId="5" applyFont="1" applyFill="1" applyBorder="1" applyAlignment="1">
      <alignment horizontal="center" vertical="center" shrinkToFit="1"/>
    </xf>
    <xf numFmtId="0" fontId="48" fillId="4" borderId="86" xfId="5" applyFont="1" applyFill="1" applyBorder="1" applyAlignment="1">
      <alignment horizontal="center" vertical="center" shrinkToFit="1"/>
    </xf>
    <xf numFmtId="0" fontId="3" fillId="4" borderId="86" xfId="5" applyFont="1" applyFill="1" applyBorder="1" applyAlignment="1">
      <alignment horizontal="center" vertical="center" shrinkToFit="1"/>
    </xf>
    <xf numFmtId="0" fontId="3" fillId="4" borderId="170" xfId="5" applyFont="1" applyFill="1" applyBorder="1" applyAlignment="1">
      <alignment horizontal="center" vertical="center" shrinkToFit="1"/>
    </xf>
    <xf numFmtId="0" fontId="3" fillId="4" borderId="54" xfId="5" applyFont="1" applyFill="1" applyBorder="1" applyAlignment="1">
      <alignment horizontal="center" vertical="center" shrinkToFit="1"/>
    </xf>
    <xf numFmtId="0" fontId="3" fillId="4" borderId="99" xfId="5" applyFont="1" applyFill="1" applyBorder="1" applyAlignment="1">
      <alignment vertical="center"/>
    </xf>
    <xf numFmtId="38" fontId="3" fillId="0" borderId="95" xfId="5" applyNumberFormat="1" applyFont="1" applyBorder="1" applyAlignment="1">
      <alignment horizontal="right" vertical="center"/>
    </xf>
    <xf numFmtId="38" fontId="3" fillId="0" borderId="18" xfId="5" applyNumberFormat="1" applyFont="1" applyBorder="1" applyAlignment="1">
      <alignment horizontal="right" vertical="center"/>
    </xf>
    <xf numFmtId="38" fontId="3" fillId="0" borderId="1" xfId="2" applyFont="1" applyFill="1" applyBorder="1" applyAlignment="1">
      <alignment vertical="center"/>
    </xf>
    <xf numFmtId="38" fontId="3" fillId="0" borderId="3" xfId="5" applyNumberFormat="1" applyFont="1" applyBorder="1" applyAlignment="1">
      <alignment horizontal="right" vertical="center"/>
    </xf>
    <xf numFmtId="38" fontId="3" fillId="0" borderId="2" xfId="5" applyNumberFormat="1" applyFont="1" applyBorder="1" applyAlignment="1">
      <alignment vertical="center"/>
    </xf>
    <xf numFmtId="38" fontId="3" fillId="0" borderId="2" xfId="5" applyNumberFormat="1" applyFont="1" applyBorder="1" applyAlignment="1">
      <alignment horizontal="right" vertical="center"/>
    </xf>
    <xf numFmtId="38" fontId="3" fillId="0" borderId="2" xfId="2" applyFont="1" applyFill="1" applyBorder="1" applyAlignment="1">
      <alignment vertical="center"/>
    </xf>
    <xf numFmtId="38" fontId="3" fillId="0" borderId="3" xfId="2" applyFont="1" applyFill="1" applyBorder="1" applyAlignment="1">
      <alignment vertical="center"/>
    </xf>
    <xf numFmtId="38" fontId="3" fillId="0" borderId="173" xfId="2" applyFont="1" applyFill="1" applyBorder="1" applyAlignment="1">
      <alignment vertical="center"/>
    </xf>
    <xf numFmtId="38" fontId="3" fillId="4" borderId="9" xfId="5" applyNumberFormat="1" applyFont="1" applyFill="1" applyBorder="1" applyAlignment="1">
      <alignment vertical="center"/>
    </xf>
    <xf numFmtId="38" fontId="3" fillId="4" borderId="54" xfId="5" applyNumberFormat="1" applyFont="1" applyFill="1" applyBorder="1" applyAlignment="1">
      <alignment vertical="center"/>
    </xf>
    <xf numFmtId="38" fontId="3" fillId="4" borderId="151" xfId="5" applyNumberFormat="1" applyFont="1" applyFill="1" applyBorder="1" applyAlignment="1">
      <alignment horizontal="right" vertical="center"/>
    </xf>
    <xf numFmtId="38" fontId="3" fillId="4" borderId="152" xfId="5" applyNumberFormat="1" applyFont="1" applyFill="1" applyBorder="1" applyAlignment="1">
      <alignment horizontal="right" vertical="center"/>
    </xf>
    <xf numFmtId="38" fontId="3" fillId="4" borderId="174" xfId="5" applyNumberFormat="1" applyFont="1" applyFill="1" applyBorder="1" applyAlignment="1">
      <alignment vertical="center"/>
    </xf>
    <xf numFmtId="38" fontId="3" fillId="4" borderId="159" xfId="5" applyNumberFormat="1" applyFont="1" applyFill="1" applyBorder="1" applyAlignment="1">
      <alignment vertical="center"/>
    </xf>
    <xf numFmtId="38" fontId="3" fillId="4" borderId="149" xfId="5" applyNumberFormat="1" applyFont="1" applyFill="1" applyBorder="1" applyAlignment="1">
      <alignment vertical="center"/>
    </xf>
    <xf numFmtId="38" fontId="3" fillId="4" borderId="151" xfId="5" applyNumberFormat="1" applyFont="1" applyFill="1" applyBorder="1" applyAlignment="1">
      <alignment vertical="center"/>
    </xf>
    <xf numFmtId="0" fontId="3" fillId="0" borderId="175" xfId="5" applyFont="1" applyBorder="1" applyAlignment="1">
      <alignment vertical="center"/>
    </xf>
    <xf numFmtId="0" fontId="3" fillId="0" borderId="176" xfId="5" applyFont="1" applyBorder="1" applyAlignment="1">
      <alignment vertical="center"/>
    </xf>
    <xf numFmtId="38" fontId="3" fillId="0" borderId="177" xfId="5" applyNumberFormat="1" applyFont="1" applyBorder="1" applyAlignment="1">
      <alignment horizontal="right" vertical="center"/>
    </xf>
    <xf numFmtId="38" fontId="3" fillId="0" borderId="178" xfId="5" applyNumberFormat="1" applyFont="1" applyBorder="1" applyAlignment="1">
      <alignment horizontal="right" vertical="center"/>
    </xf>
    <xf numFmtId="38" fontId="3" fillId="0" borderId="179" xfId="2" applyFont="1" applyFill="1" applyBorder="1" applyAlignment="1">
      <alignment vertical="center"/>
    </xf>
    <xf numFmtId="38" fontId="3" fillId="0" borderId="180" xfId="5" applyNumberFormat="1" applyFont="1" applyBorder="1" applyAlignment="1">
      <alignment horizontal="right" vertical="center"/>
    </xf>
    <xf numFmtId="38" fontId="3" fillId="0" borderId="175" xfId="5" applyNumberFormat="1" applyFont="1" applyBorder="1" applyAlignment="1">
      <alignment vertical="center"/>
    </xf>
    <xf numFmtId="38" fontId="3" fillId="0" borderId="175" xfId="5" applyNumberFormat="1" applyFont="1" applyBorder="1" applyAlignment="1">
      <alignment horizontal="right" vertical="center"/>
    </xf>
    <xf numFmtId="38" fontId="3" fillId="0" borderId="175" xfId="2" applyFont="1" applyFill="1" applyBorder="1" applyAlignment="1">
      <alignment vertical="center"/>
    </xf>
    <xf numFmtId="38" fontId="3" fillId="0" borderId="180" xfId="2" applyFont="1" applyFill="1" applyBorder="1" applyAlignment="1">
      <alignment vertical="center"/>
    </xf>
    <xf numFmtId="38" fontId="3" fillId="0" borderId="177" xfId="2" applyFont="1" applyFill="1" applyBorder="1" applyAlignment="1">
      <alignment vertical="center"/>
    </xf>
    <xf numFmtId="38" fontId="3" fillId="4" borderId="174" xfId="2" applyFont="1" applyFill="1" applyBorder="1" applyAlignment="1">
      <alignment vertical="center"/>
    </xf>
    <xf numFmtId="38" fontId="3" fillId="4" borderId="159" xfId="2" applyFont="1" applyFill="1" applyBorder="1" applyAlignment="1">
      <alignment vertical="center"/>
    </xf>
    <xf numFmtId="38" fontId="3" fillId="4" borderId="181" xfId="2" applyFont="1" applyFill="1" applyBorder="1" applyAlignment="1">
      <alignment vertical="center"/>
    </xf>
    <xf numFmtId="38" fontId="3" fillId="4" borderId="59" xfId="5" applyNumberFormat="1" applyFont="1" applyFill="1" applyBorder="1" applyAlignment="1">
      <alignment horizontal="center" vertical="center"/>
    </xf>
    <xf numFmtId="38" fontId="3" fillId="4" borderId="57" xfId="5" applyNumberFormat="1" applyFont="1" applyFill="1" applyBorder="1" applyAlignment="1">
      <alignment vertical="center"/>
    </xf>
    <xf numFmtId="38" fontId="25" fillId="4" borderId="57" xfId="5" applyNumberFormat="1" applyFont="1" applyFill="1" applyBorder="1" applyAlignment="1">
      <alignment vertical="center"/>
    </xf>
    <xf numFmtId="38" fontId="3" fillId="4" borderId="164" xfId="5" applyNumberFormat="1" applyFont="1" applyFill="1" applyBorder="1" applyAlignment="1">
      <alignment horizontal="right" vertical="center"/>
    </xf>
    <xf numFmtId="38" fontId="3" fillId="4" borderId="59" xfId="5" applyNumberFormat="1" applyFont="1" applyFill="1" applyBorder="1" applyAlignment="1">
      <alignment horizontal="right" vertical="center"/>
    </xf>
    <xf numFmtId="38" fontId="3" fillId="4" borderId="55" xfId="2" applyFont="1" applyFill="1" applyBorder="1" applyAlignment="1">
      <alignment vertical="center"/>
    </xf>
    <xf numFmtId="38" fontId="3" fillId="4" borderId="57" xfId="2" applyFont="1" applyFill="1" applyBorder="1" applyAlignment="1">
      <alignment vertical="center"/>
    </xf>
    <xf numFmtId="38" fontId="3" fillId="4" borderId="56" xfId="2" applyFont="1" applyFill="1" applyBorder="1" applyAlignment="1">
      <alignment vertical="center"/>
    </xf>
    <xf numFmtId="38" fontId="3" fillId="4" borderId="182" xfId="2" applyFont="1" applyFill="1" applyBorder="1" applyAlignment="1">
      <alignment vertical="center"/>
    </xf>
    <xf numFmtId="38" fontId="3" fillId="4" borderId="56" xfId="5" applyNumberFormat="1" applyFont="1" applyFill="1" applyBorder="1" applyAlignment="1">
      <alignment vertical="center"/>
    </xf>
    <xf numFmtId="38" fontId="3" fillId="4" borderId="164" xfId="5" applyNumberFormat="1" applyFont="1" applyFill="1" applyBorder="1" applyAlignment="1">
      <alignment vertical="center"/>
    </xf>
    <xf numFmtId="49" fontId="16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vertical="center"/>
    </xf>
    <xf numFmtId="0" fontId="58" fillId="0" borderId="0" xfId="0" applyFont="1" applyFill="1" applyAlignment="1">
      <alignment horizontal="left" vertical="center"/>
    </xf>
    <xf numFmtId="0" fontId="22" fillId="0" borderId="1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3" fillId="0" borderId="115" xfId="0" applyFont="1" applyFill="1" applyBorder="1" applyAlignment="1">
      <alignment horizontal="center" vertical="center" wrapText="1"/>
    </xf>
    <xf numFmtId="0" fontId="58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right" vertical="center"/>
    </xf>
    <xf numFmtId="0" fontId="25" fillId="0" borderId="57" xfId="0" applyFont="1" applyFill="1" applyBorder="1" applyAlignment="1">
      <alignment horizontal="center" vertical="center"/>
    </xf>
    <xf numFmtId="0" fontId="25" fillId="0" borderId="164" xfId="0" applyFont="1" applyFill="1" applyBorder="1" applyAlignment="1">
      <alignment horizontal="center" vertical="center"/>
    </xf>
    <xf numFmtId="0" fontId="7" fillId="0" borderId="193" xfId="0" applyFont="1" applyFill="1" applyBorder="1" applyAlignment="1">
      <alignment horizontal="center" vertical="center"/>
    </xf>
    <xf numFmtId="0" fontId="40" fillId="0" borderId="23" xfId="0" applyFont="1" applyFill="1" applyBorder="1" applyAlignment="1">
      <alignment horizontal="center" vertical="center"/>
    </xf>
    <xf numFmtId="0" fontId="40" fillId="0" borderId="64" xfId="0" applyFont="1" applyFill="1" applyBorder="1" applyAlignment="1">
      <alignment horizontal="center" vertical="center"/>
    </xf>
    <xf numFmtId="0" fontId="7" fillId="0" borderId="127" xfId="0" applyFont="1" applyFill="1" applyBorder="1" applyAlignment="1">
      <alignment horizontal="center" vertical="center"/>
    </xf>
    <xf numFmtId="0" fontId="40" fillId="0" borderId="32" xfId="0" applyFont="1" applyFill="1" applyBorder="1" applyAlignment="1">
      <alignment horizontal="center" vertical="center"/>
    </xf>
    <xf numFmtId="0" fontId="40" fillId="0" borderId="194" xfId="0" applyFont="1" applyFill="1" applyBorder="1" applyAlignment="1">
      <alignment horizontal="center" vertical="center"/>
    </xf>
    <xf numFmtId="0" fontId="59" fillId="0" borderId="60" xfId="0" applyFont="1" applyFill="1" applyBorder="1" applyAlignment="1">
      <alignment horizontal="center" vertical="center" wrapText="1"/>
    </xf>
    <xf numFmtId="0" fontId="59" fillId="0" borderId="164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15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9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93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70" xfId="0" applyFont="1" applyFill="1" applyBorder="1" applyAlignment="1">
      <alignment horizontal="center" vertical="center"/>
    </xf>
    <xf numFmtId="0" fontId="7" fillId="0" borderId="127" xfId="0" applyFont="1" applyFill="1" applyBorder="1" applyAlignment="1">
      <alignment horizontal="center" vertical="center" shrinkToFit="1"/>
    </xf>
    <xf numFmtId="0" fontId="7" fillId="0" borderId="49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5" fillId="0" borderId="60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178" fontId="15" fillId="6" borderId="95" xfId="5" applyNumberFormat="1" applyFont="1" applyFill="1" applyBorder="1" applyAlignment="1">
      <alignment horizontal="right" vertical="center" shrinkToFit="1"/>
    </xf>
    <xf numFmtId="178" fontId="15" fillId="6" borderId="156" xfId="6" applyNumberFormat="1" applyFont="1" applyFill="1" applyBorder="1" applyAlignment="1">
      <alignment vertical="center"/>
    </xf>
    <xf numFmtId="177" fontId="15" fillId="2" borderId="0" xfId="5" applyNumberFormat="1" applyFont="1" applyFill="1" applyAlignment="1">
      <alignment horizontal="right" vertical="center" shrinkToFit="1"/>
    </xf>
    <xf numFmtId="178" fontId="15" fillId="2" borderId="166" xfId="2" applyNumberFormat="1" applyFont="1" applyFill="1" applyBorder="1" applyAlignment="1">
      <alignment vertical="center" shrinkToFit="1"/>
    </xf>
    <xf numFmtId="178" fontId="15" fillId="2" borderId="154" xfId="2" applyNumberFormat="1" applyFont="1" applyFill="1" applyBorder="1" applyAlignment="1">
      <alignment vertical="center" shrinkToFit="1"/>
    </xf>
    <xf numFmtId="178" fontId="15" fillId="2" borderId="167" xfId="2" applyNumberFormat="1" applyFont="1" applyFill="1" applyBorder="1" applyAlignment="1">
      <alignment vertical="center" shrinkToFit="1"/>
    </xf>
    <xf numFmtId="178" fontId="15" fillId="0" borderId="68" xfId="2" applyNumberFormat="1" applyFont="1" applyFill="1" applyBorder="1" applyAlignment="1">
      <alignment vertical="center" shrinkToFit="1"/>
    </xf>
    <xf numFmtId="178" fontId="15" fillId="2" borderId="70" xfId="2" applyNumberFormat="1" applyFont="1" applyFill="1" applyBorder="1" applyAlignment="1">
      <alignment vertical="center" shrinkToFit="1"/>
    </xf>
    <xf numFmtId="178" fontId="15" fillId="2" borderId="99" xfId="5" applyNumberFormat="1" applyFont="1" applyFill="1" applyBorder="1" applyAlignment="1">
      <alignment vertical="center" shrinkToFit="1"/>
    </xf>
    <xf numFmtId="178" fontId="15" fillId="0" borderId="99" xfId="5" applyNumberFormat="1" applyFont="1" applyBorder="1" applyAlignment="1">
      <alignment horizontal="right" vertical="center" shrinkToFit="1"/>
    </xf>
    <xf numFmtId="0" fontId="3" fillId="0" borderId="0" xfId="0" applyFont="1" applyFill="1" applyAlignment="1">
      <alignment vertical="center"/>
    </xf>
    <xf numFmtId="0" fontId="7" fillId="5" borderId="193" xfId="0" applyFont="1" applyFill="1" applyBorder="1" applyAlignment="1">
      <alignment horizontal="center" vertical="center"/>
    </xf>
    <xf numFmtId="0" fontId="40" fillId="5" borderId="2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7" fillId="5" borderId="53" xfId="0" applyFont="1" applyFill="1" applyBorder="1" applyAlignment="1">
      <alignment horizontal="center" vertical="center"/>
    </xf>
    <xf numFmtId="0" fontId="7" fillId="5" borderId="99" xfId="0" applyFont="1" applyFill="1" applyBorder="1" applyAlignment="1">
      <alignment horizontal="center" vertical="center"/>
    </xf>
    <xf numFmtId="0" fontId="40" fillId="5" borderId="11" xfId="0" applyFont="1" applyFill="1" applyBorder="1" applyAlignment="1">
      <alignment horizontal="center" vertical="center"/>
    </xf>
    <xf numFmtId="0" fontId="40" fillId="5" borderId="170" xfId="0" applyFont="1" applyFill="1" applyBorder="1" applyAlignment="1">
      <alignment horizontal="center" vertical="center"/>
    </xf>
    <xf numFmtId="0" fontId="62" fillId="0" borderId="0" xfId="0" applyFont="1" applyFill="1" applyAlignment="1">
      <alignment horizontal="left" vertical="center"/>
    </xf>
    <xf numFmtId="0" fontId="3" fillId="0" borderId="49" xfId="0" applyFont="1" applyFill="1" applyBorder="1" applyAlignment="1">
      <alignment horizontal="center" vertical="center" wrapText="1"/>
    </xf>
    <xf numFmtId="0" fontId="3" fillId="0" borderId="127" xfId="0" applyFont="1" applyFill="1" applyBorder="1" applyAlignment="1">
      <alignment horizontal="center" vertical="center" shrinkToFit="1"/>
    </xf>
    <xf numFmtId="0" fontId="3" fillId="7" borderId="195" xfId="0" applyFont="1" applyFill="1" applyBorder="1" applyAlignment="1">
      <alignment horizontal="center" vertical="center" wrapText="1"/>
    </xf>
    <xf numFmtId="0" fontId="3" fillId="7" borderId="195" xfId="0" applyFont="1" applyFill="1" applyBorder="1" applyAlignment="1">
      <alignment horizontal="center" vertical="center" shrinkToFit="1"/>
    </xf>
    <xf numFmtId="0" fontId="3" fillId="7" borderId="56" xfId="0" applyFont="1" applyFill="1" applyBorder="1" applyAlignment="1">
      <alignment horizontal="center" vertical="center" wrapText="1"/>
    </xf>
    <xf numFmtId="0" fontId="3" fillId="7" borderId="60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49" fontId="25" fillId="0" borderId="24" xfId="0" quotePrefix="1" applyNumberFormat="1" applyFont="1" applyBorder="1" applyAlignment="1">
      <alignment horizontal="center" vertical="center"/>
    </xf>
    <xf numFmtId="49" fontId="25" fillId="0" borderId="25" xfId="0" applyNumberFormat="1" applyFont="1" applyBorder="1" applyAlignment="1">
      <alignment horizontal="center" vertical="center"/>
    </xf>
    <xf numFmtId="49" fontId="25" fillId="0" borderId="26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25" fillId="0" borderId="27" xfId="0" quotePrefix="1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49" fontId="25" fillId="0" borderId="53" xfId="0" quotePrefix="1" applyNumberFormat="1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49" fontId="25" fillId="0" borderId="54" xfId="0" applyNumberFormat="1" applyFont="1" applyBorder="1" applyAlignment="1">
      <alignment horizontal="center" vertical="center"/>
    </xf>
    <xf numFmtId="0" fontId="23" fillId="2" borderId="48" xfId="0" applyFont="1" applyFill="1" applyBorder="1" applyAlignment="1">
      <alignment horizontal="center" vertical="center"/>
    </xf>
    <xf numFmtId="0" fontId="23" fillId="2" borderId="31" xfId="0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2" borderId="59" xfId="0" quotePrefix="1" applyFont="1" applyFill="1" applyBorder="1" applyAlignment="1">
      <alignment horizontal="center" vertical="center"/>
    </xf>
    <xf numFmtId="0" fontId="3" fillId="2" borderId="57" xfId="0" quotePrefix="1" applyFont="1" applyFill="1" applyBorder="1" applyAlignment="1">
      <alignment horizontal="center" vertical="center"/>
    </xf>
    <xf numFmtId="0" fontId="3" fillId="2" borderId="60" xfId="0" quotePrefix="1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3" fillId="0" borderId="63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31" fillId="0" borderId="63" xfId="0" applyFont="1" applyBorder="1" applyAlignment="1">
      <alignment horizontal="center" vertical="center"/>
    </xf>
    <xf numFmtId="0" fontId="31" fillId="0" borderId="65" xfId="0" applyFont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0" borderId="61" xfId="0" applyFont="1" applyBorder="1" applyAlignment="1">
      <alignment vertical="center"/>
    </xf>
    <xf numFmtId="0" fontId="31" fillId="0" borderId="61" xfId="0" applyFont="1" applyBorder="1" applyAlignment="1">
      <alignment horizontal="center" vertical="center"/>
    </xf>
    <xf numFmtId="177" fontId="3" fillId="2" borderId="18" xfId="0" quotePrefix="1" applyNumberFormat="1" applyFont="1" applyFill="1" applyBorder="1" applyAlignment="1">
      <alignment horizontal="center" vertical="center"/>
    </xf>
    <xf numFmtId="177" fontId="3" fillId="2" borderId="3" xfId="0" quotePrefix="1" applyNumberFormat="1" applyFont="1" applyFill="1" applyBorder="1" applyAlignment="1">
      <alignment horizontal="center" vertical="center"/>
    </xf>
    <xf numFmtId="177" fontId="3" fillId="2" borderId="19" xfId="0" quotePrefix="1" applyNumberFormat="1" applyFont="1" applyFill="1" applyBorder="1" applyAlignment="1">
      <alignment horizontal="center" vertical="center"/>
    </xf>
    <xf numFmtId="177" fontId="3" fillId="2" borderId="24" xfId="0" quotePrefix="1" applyNumberFormat="1" applyFont="1" applyFill="1" applyBorder="1" applyAlignment="1">
      <alignment horizontal="center" vertical="center"/>
    </xf>
    <xf numFmtId="177" fontId="3" fillId="2" borderId="25" xfId="0" quotePrefix="1" applyNumberFormat="1" applyFont="1" applyFill="1" applyBorder="1" applyAlignment="1">
      <alignment horizontal="center" vertical="center"/>
    </xf>
    <xf numFmtId="177" fontId="3" fillId="2" borderId="26" xfId="0" quotePrefix="1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49" fontId="23" fillId="2" borderId="53" xfId="0" quotePrefix="1" applyNumberFormat="1" applyFont="1" applyFill="1" applyBorder="1" applyAlignment="1">
      <alignment horizontal="center" vertical="center"/>
    </xf>
    <xf numFmtId="49" fontId="23" fillId="2" borderId="10" xfId="0" quotePrefix="1" applyNumberFormat="1" applyFont="1" applyFill="1" applyBorder="1" applyAlignment="1">
      <alignment horizontal="center" vertical="center"/>
    </xf>
    <xf numFmtId="49" fontId="23" fillId="2" borderId="54" xfId="0" quotePrefix="1" applyNumberFormat="1" applyFont="1" applyFill="1" applyBorder="1" applyAlignment="1">
      <alignment horizontal="center" vertical="center"/>
    </xf>
    <xf numFmtId="49" fontId="23" fillId="0" borderId="53" xfId="0" quotePrefix="1" applyNumberFormat="1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49" fontId="23" fillId="0" borderId="54" xfId="0" applyNumberFormat="1" applyFont="1" applyBorder="1" applyAlignment="1">
      <alignment horizontal="center" vertical="center"/>
    </xf>
    <xf numFmtId="49" fontId="25" fillId="0" borderId="53" xfId="0" quotePrefix="1" applyNumberFormat="1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>
      <alignment horizontal="center" vertical="center"/>
    </xf>
    <xf numFmtId="49" fontId="25" fillId="0" borderId="54" xfId="0" applyNumberFormat="1" applyFont="1" applyFill="1" applyBorder="1" applyAlignment="1">
      <alignment horizontal="center" vertical="center"/>
    </xf>
    <xf numFmtId="49" fontId="23" fillId="2" borderId="10" xfId="0" applyNumberFormat="1" applyFont="1" applyFill="1" applyBorder="1" applyAlignment="1">
      <alignment horizontal="center" vertical="center"/>
    </xf>
    <xf numFmtId="49" fontId="23" fillId="2" borderId="54" xfId="0" applyNumberFormat="1" applyFont="1" applyFill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3" fillId="2" borderId="48" xfId="0" quotePrefix="1" applyFont="1" applyFill="1" applyBorder="1" applyAlignment="1">
      <alignment horizontal="center" vertical="center"/>
    </xf>
    <xf numFmtId="0" fontId="23" fillId="2" borderId="31" xfId="0" quotePrefix="1" applyFont="1" applyFill="1" applyBorder="1" applyAlignment="1">
      <alignment horizontal="center" vertical="center"/>
    </xf>
    <xf numFmtId="0" fontId="23" fillId="2" borderId="49" xfId="0" quotePrefix="1" applyFont="1" applyFill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5" fillId="0" borderId="48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2" borderId="24" xfId="0" quotePrefix="1" applyFont="1" applyFill="1" applyBorder="1" applyAlignment="1">
      <alignment horizontal="center" vertical="center"/>
    </xf>
    <xf numFmtId="0" fontId="23" fillId="2" borderId="25" xfId="0" quotePrefix="1" applyFont="1" applyFill="1" applyBorder="1" applyAlignment="1">
      <alignment horizontal="center" vertical="center"/>
    </xf>
    <xf numFmtId="0" fontId="23" fillId="2" borderId="26" xfId="0" quotePrefix="1" applyFont="1" applyFill="1" applyBorder="1" applyAlignment="1">
      <alignment horizontal="center" vertical="center"/>
    </xf>
    <xf numFmtId="0" fontId="23" fillId="2" borderId="48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49" fontId="23" fillId="2" borderId="24" xfId="0" quotePrefix="1" applyNumberFormat="1" applyFont="1" applyFill="1" applyBorder="1" applyAlignment="1">
      <alignment horizontal="center" vertical="center"/>
    </xf>
    <xf numFmtId="49" fontId="23" fillId="2" borderId="25" xfId="0" quotePrefix="1" applyNumberFormat="1" applyFont="1" applyFill="1" applyBorder="1" applyAlignment="1">
      <alignment horizontal="center" vertical="center"/>
    </xf>
    <xf numFmtId="49" fontId="23" fillId="2" borderId="26" xfId="0" quotePrefix="1" applyNumberFormat="1" applyFont="1" applyFill="1" applyBorder="1" applyAlignment="1">
      <alignment horizontal="center" vertical="center"/>
    </xf>
    <xf numFmtId="49" fontId="23" fillId="0" borderId="24" xfId="0" quotePrefix="1" applyNumberFormat="1" applyFont="1" applyBorder="1" applyAlignment="1">
      <alignment horizontal="center" vertical="center"/>
    </xf>
    <xf numFmtId="49" fontId="23" fillId="0" borderId="25" xfId="0" applyNumberFormat="1" applyFont="1" applyBorder="1" applyAlignment="1">
      <alignment horizontal="center" vertical="center"/>
    </xf>
    <xf numFmtId="49" fontId="23" fillId="0" borderId="26" xfId="0" applyNumberFormat="1" applyFont="1" applyBorder="1" applyAlignment="1">
      <alignment horizontal="center" vertical="center"/>
    </xf>
    <xf numFmtId="49" fontId="25" fillId="0" borderId="24" xfId="0" quotePrefix="1" applyNumberFormat="1" applyFont="1" applyFill="1" applyBorder="1" applyAlignment="1">
      <alignment horizontal="center" vertical="center"/>
    </xf>
    <xf numFmtId="49" fontId="25" fillId="0" borderId="25" xfId="0" applyNumberFormat="1" applyFont="1" applyFill="1" applyBorder="1" applyAlignment="1">
      <alignment horizontal="center" vertical="center"/>
    </xf>
    <xf numFmtId="49" fontId="25" fillId="0" borderId="26" xfId="0" applyNumberFormat="1" applyFont="1" applyFill="1" applyBorder="1" applyAlignment="1">
      <alignment horizontal="center" vertical="center"/>
    </xf>
    <xf numFmtId="49" fontId="23" fillId="2" borderId="25" xfId="0" applyNumberFormat="1" applyFont="1" applyFill="1" applyBorder="1" applyAlignment="1">
      <alignment horizontal="center" vertical="center"/>
    </xf>
    <xf numFmtId="49" fontId="23" fillId="2" borderId="26" xfId="0" applyNumberFormat="1" applyFont="1" applyFill="1" applyBorder="1" applyAlignment="1">
      <alignment horizontal="center" vertical="center"/>
    </xf>
    <xf numFmtId="0" fontId="23" fillId="2" borderId="45" xfId="0" quotePrefix="1" applyFont="1" applyFill="1" applyBorder="1" applyAlignment="1">
      <alignment horizontal="center" vertical="center"/>
    </xf>
    <xf numFmtId="0" fontId="23" fillId="2" borderId="46" xfId="0" applyFont="1" applyFill="1" applyBorder="1" applyAlignment="1">
      <alignment horizontal="center" vertical="center"/>
    </xf>
    <xf numFmtId="0" fontId="23" fillId="2" borderId="47" xfId="0" applyFont="1" applyFill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2" borderId="46" xfId="0" quotePrefix="1" applyFont="1" applyFill="1" applyBorder="1" applyAlignment="1">
      <alignment horizontal="center" vertical="center"/>
    </xf>
    <xf numFmtId="0" fontId="23" fillId="2" borderId="47" xfId="0" quotePrefix="1" applyFont="1" applyFill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30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37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43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40" xfId="0" quotePrefix="1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45" xfId="0" quotePrefix="1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2" borderId="33" xfId="0" applyFont="1" applyFill="1" applyBorder="1" applyAlignment="1">
      <alignment horizontal="center" vertical="center"/>
    </xf>
    <xf numFmtId="0" fontId="23" fillId="2" borderId="34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2" borderId="40" xfId="0" quotePrefix="1" applyFont="1" applyFill="1" applyBorder="1" applyAlignment="1">
      <alignment horizontal="center" vertical="center"/>
    </xf>
    <xf numFmtId="0" fontId="23" fillId="2" borderId="38" xfId="0" quotePrefix="1" applyFont="1" applyFill="1" applyBorder="1" applyAlignment="1">
      <alignment horizontal="center" vertical="center"/>
    </xf>
    <xf numFmtId="0" fontId="23" fillId="2" borderId="41" xfId="0" quotePrefix="1" applyFont="1" applyFill="1" applyBorder="1" applyAlignment="1">
      <alignment horizontal="center" vertical="center"/>
    </xf>
    <xf numFmtId="0" fontId="23" fillId="2" borderId="38" xfId="0" applyFont="1" applyFill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3" fillId="2" borderId="33" xfId="0" quotePrefix="1" applyFont="1" applyFill="1" applyBorder="1" applyAlignment="1">
      <alignment horizontal="center" vertical="center"/>
    </xf>
    <xf numFmtId="0" fontId="23" fillId="2" borderId="34" xfId="0" quotePrefix="1" applyFont="1" applyFill="1" applyBorder="1" applyAlignment="1">
      <alignment horizontal="center" vertical="center"/>
    </xf>
    <xf numFmtId="0" fontId="23" fillId="2" borderId="35" xfId="0" quotePrefix="1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2" borderId="18" xfId="0" quotePrefix="1" applyFont="1" applyFill="1" applyBorder="1" applyAlignment="1">
      <alignment horizontal="center" vertical="center"/>
    </xf>
    <xf numFmtId="0" fontId="23" fillId="2" borderId="3" xfId="0" quotePrefix="1" applyFont="1" applyFill="1" applyBorder="1" applyAlignment="1">
      <alignment horizontal="center" vertical="center"/>
    </xf>
    <xf numFmtId="0" fontId="23" fillId="2" borderId="19" xfId="0" quotePrefix="1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31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5" xfId="0" quotePrefix="1" applyFont="1" applyBorder="1" applyAlignment="1">
      <alignment horizontal="center" vertical="center"/>
    </xf>
    <xf numFmtId="0" fontId="23" fillId="0" borderId="6" xfId="0" quotePrefix="1" applyFont="1" applyBorder="1" applyAlignment="1">
      <alignment horizontal="center" vertical="center"/>
    </xf>
    <xf numFmtId="0" fontId="23" fillId="0" borderId="7" xfId="0" quotePrefix="1" applyFont="1" applyBorder="1" applyAlignment="1">
      <alignment horizontal="center" vertical="center"/>
    </xf>
    <xf numFmtId="0" fontId="40" fillId="0" borderId="30" xfId="3" applyFont="1" applyFill="1" applyBorder="1" applyAlignment="1">
      <alignment horizontal="center" vertical="center" wrapText="1"/>
    </xf>
    <xf numFmtId="0" fontId="40" fillId="0" borderId="31" xfId="3" applyFont="1" applyFill="1" applyBorder="1" applyAlignment="1">
      <alignment horizontal="center" vertical="center" wrapText="1"/>
    </xf>
    <xf numFmtId="0" fontId="40" fillId="0" borderId="32" xfId="3" applyFont="1" applyFill="1" applyBorder="1" applyAlignment="1">
      <alignment horizontal="center" vertical="center" wrapText="1"/>
    </xf>
    <xf numFmtId="0" fontId="40" fillId="0" borderId="37" xfId="3" applyFont="1" applyFill="1" applyBorder="1" applyAlignment="1">
      <alignment horizontal="center" vertical="center" wrapText="1"/>
    </xf>
    <xf numFmtId="0" fontId="40" fillId="0" borderId="0" xfId="3" applyFont="1" applyFill="1" applyAlignment="1">
      <alignment horizontal="center" vertical="center" wrapText="1"/>
    </xf>
    <xf numFmtId="0" fontId="40" fillId="0" borderId="69" xfId="3" applyFont="1" applyFill="1" applyBorder="1" applyAlignment="1">
      <alignment horizontal="center" vertical="center" wrapText="1"/>
    </xf>
    <xf numFmtId="0" fontId="40" fillId="0" borderId="9" xfId="3" applyFont="1" applyFill="1" applyBorder="1" applyAlignment="1">
      <alignment horizontal="center" vertical="center" wrapText="1"/>
    </xf>
    <xf numFmtId="0" fontId="40" fillId="0" borderId="10" xfId="3" applyFont="1" applyFill="1" applyBorder="1" applyAlignment="1">
      <alignment horizontal="center" vertical="center" wrapText="1"/>
    </xf>
    <xf numFmtId="0" fontId="40" fillId="0" borderId="11" xfId="3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vertical="center"/>
    </xf>
    <xf numFmtId="0" fontId="34" fillId="0" borderId="22" xfId="0" applyFont="1" applyFill="1" applyBorder="1" applyAlignment="1">
      <alignment vertical="center"/>
    </xf>
    <xf numFmtId="0" fontId="34" fillId="0" borderId="28" xfId="0" applyFont="1" applyFill="1" applyBorder="1" applyAlignment="1">
      <alignment vertical="center"/>
    </xf>
    <xf numFmtId="0" fontId="34" fillId="0" borderId="51" xfId="0" applyFont="1" applyFill="1" applyBorder="1" applyAlignment="1">
      <alignment vertical="center"/>
    </xf>
    <xf numFmtId="0" fontId="34" fillId="0" borderId="13" xfId="0" applyFont="1" applyFill="1" applyBorder="1" applyAlignment="1">
      <alignment vertical="center"/>
    </xf>
    <xf numFmtId="0" fontId="34" fillId="0" borderId="14" xfId="0" applyFont="1" applyFill="1" applyBorder="1" applyAlignment="1">
      <alignment vertical="center"/>
    </xf>
    <xf numFmtId="0" fontId="34" fillId="0" borderId="30" xfId="3" applyFont="1" applyFill="1" applyBorder="1" applyAlignment="1">
      <alignment horizontal="center" vertical="center"/>
    </xf>
    <xf numFmtId="0" fontId="34" fillId="0" borderId="32" xfId="3" applyFont="1" applyFill="1" applyBorder="1" applyAlignment="1">
      <alignment horizontal="center" vertical="center"/>
    </xf>
    <xf numFmtId="0" fontId="34" fillId="0" borderId="37" xfId="3" applyFont="1" applyFill="1" applyBorder="1" applyAlignment="1">
      <alignment horizontal="center" vertical="center"/>
    </xf>
    <xf numFmtId="0" fontId="34" fillId="0" borderId="69" xfId="3" applyFont="1" applyFill="1" applyBorder="1" applyAlignment="1">
      <alignment horizontal="center" vertical="center"/>
    </xf>
    <xf numFmtId="0" fontId="34" fillId="0" borderId="9" xfId="3" applyFont="1" applyFill="1" applyBorder="1" applyAlignment="1">
      <alignment horizontal="center" vertical="center"/>
    </xf>
    <xf numFmtId="0" fontId="34" fillId="0" borderId="11" xfId="3" applyFont="1" applyFill="1" applyBorder="1" applyAlignment="1">
      <alignment horizontal="center" vertical="center"/>
    </xf>
    <xf numFmtId="0" fontId="40" fillId="0" borderId="43" xfId="3" applyFont="1" applyFill="1" applyBorder="1" applyAlignment="1">
      <alignment horizontal="center" vertical="center" wrapText="1"/>
    </xf>
    <xf numFmtId="0" fontId="40" fillId="0" borderId="25" xfId="3" applyFont="1" applyFill="1" applyBorder="1" applyAlignment="1">
      <alignment horizontal="center" vertical="center" wrapText="1"/>
    </xf>
    <xf numFmtId="0" fontId="40" fillId="0" borderId="44" xfId="3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vertical="center" wrapText="1"/>
    </xf>
    <xf numFmtId="0" fontId="31" fillId="0" borderId="81" xfId="0" applyFont="1" applyFill="1" applyBorder="1" applyAlignment="1">
      <alignment horizontal="center" vertical="center" wrapText="1"/>
    </xf>
    <xf numFmtId="0" fontId="31" fillId="0" borderId="80" xfId="0" applyFont="1" applyFill="1" applyBorder="1" applyAlignment="1">
      <alignment horizontal="center" vertical="center" wrapText="1"/>
    </xf>
    <xf numFmtId="0" fontId="31" fillId="0" borderId="86" xfId="0" applyFont="1" applyFill="1" applyBorder="1" applyAlignment="1">
      <alignment horizontal="center" vertical="center" wrapText="1"/>
    </xf>
    <xf numFmtId="0" fontId="34" fillId="0" borderId="31" xfId="3" applyFont="1" applyFill="1" applyBorder="1" applyAlignment="1">
      <alignment vertical="center"/>
    </xf>
    <xf numFmtId="0" fontId="34" fillId="0" borderId="32" xfId="3" applyFont="1" applyFill="1" applyBorder="1" applyAlignment="1">
      <alignment vertical="center"/>
    </xf>
    <xf numFmtId="0" fontId="34" fillId="0" borderId="0" xfId="3" applyFont="1" applyFill="1" applyAlignment="1">
      <alignment vertical="center"/>
    </xf>
    <xf numFmtId="0" fontId="34" fillId="0" borderId="69" xfId="3" applyFont="1" applyFill="1" applyBorder="1" applyAlignment="1">
      <alignment vertical="center"/>
    </xf>
    <xf numFmtId="0" fontId="34" fillId="0" borderId="10" xfId="3" applyFont="1" applyFill="1" applyBorder="1" applyAlignment="1">
      <alignment vertical="center"/>
    </xf>
    <xf numFmtId="0" fontId="34" fillId="0" borderId="11" xfId="3" applyFont="1" applyFill="1" applyBorder="1" applyAlignment="1">
      <alignment vertical="center"/>
    </xf>
    <xf numFmtId="0" fontId="34" fillId="0" borderId="30" xfId="3" applyFont="1" applyFill="1" applyBorder="1" applyAlignment="1">
      <alignment horizontal="center" vertical="center" wrapText="1"/>
    </xf>
    <xf numFmtId="0" fontId="34" fillId="0" borderId="75" xfId="0" applyFont="1" applyFill="1" applyBorder="1" applyAlignment="1">
      <alignment horizontal="center" vertical="center" wrapText="1"/>
    </xf>
    <xf numFmtId="0" fontId="34" fillId="0" borderId="80" xfId="0" applyFont="1" applyFill="1" applyBorder="1" applyAlignment="1">
      <alignment horizontal="center" vertical="center" wrapText="1"/>
    </xf>
    <xf numFmtId="0" fontId="34" fillId="0" borderId="61" xfId="0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/>
    </xf>
    <xf numFmtId="0" fontId="34" fillId="0" borderId="44" xfId="3" applyFont="1" applyFill="1" applyBorder="1" applyAlignment="1">
      <alignment horizontal="center" vertical="center"/>
    </xf>
    <xf numFmtId="0" fontId="31" fillId="0" borderId="30" xfId="3" applyFont="1" applyFill="1" applyBorder="1" applyAlignment="1">
      <alignment horizontal="center" vertical="center" wrapText="1"/>
    </xf>
    <xf numFmtId="0" fontId="31" fillId="0" borderId="32" xfId="3" applyFont="1" applyFill="1" applyBorder="1" applyAlignment="1">
      <alignment horizontal="center" vertical="center"/>
    </xf>
    <xf numFmtId="0" fontId="31" fillId="0" borderId="37" xfId="3" applyFont="1" applyFill="1" applyBorder="1" applyAlignment="1">
      <alignment horizontal="center" vertical="center"/>
    </xf>
    <xf numFmtId="0" fontId="31" fillId="0" borderId="69" xfId="3" applyFont="1" applyFill="1" applyBorder="1" applyAlignment="1">
      <alignment horizontal="center" vertical="center"/>
    </xf>
    <xf numFmtId="0" fontId="31" fillId="0" borderId="43" xfId="3" applyFont="1" applyFill="1" applyBorder="1" applyAlignment="1">
      <alignment horizontal="center" vertical="center"/>
    </xf>
    <xf numFmtId="0" fontId="31" fillId="0" borderId="44" xfId="3" applyFont="1" applyFill="1" applyBorder="1" applyAlignment="1">
      <alignment horizontal="center" vertical="center"/>
    </xf>
    <xf numFmtId="0" fontId="34" fillId="0" borderId="32" xfId="3" applyFont="1" applyFill="1" applyBorder="1" applyAlignment="1">
      <alignment horizontal="center" vertical="center" wrapText="1"/>
    </xf>
    <xf numFmtId="0" fontId="34" fillId="0" borderId="37" xfId="3" applyFont="1" applyFill="1" applyBorder="1" applyAlignment="1">
      <alignment horizontal="center" vertical="center" wrapText="1"/>
    </xf>
    <xf numFmtId="0" fontId="34" fillId="0" borderId="69" xfId="3" applyFont="1" applyFill="1" applyBorder="1" applyAlignment="1">
      <alignment horizontal="center" vertical="center" wrapText="1"/>
    </xf>
    <xf numFmtId="0" fontId="34" fillId="0" borderId="25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0" fontId="40" fillId="0" borderId="30" xfId="3" applyFont="1" applyFill="1" applyBorder="1" applyAlignment="1">
      <alignment horizontal="center" vertical="center" shrinkToFit="1"/>
    </xf>
    <xf numFmtId="0" fontId="40" fillId="0" borderId="31" xfId="3" applyFont="1" applyFill="1" applyBorder="1" applyAlignment="1">
      <alignment horizontal="center" vertical="center" shrinkToFit="1"/>
    </xf>
    <xf numFmtId="0" fontId="40" fillId="0" borderId="32" xfId="3" applyFont="1" applyFill="1" applyBorder="1" applyAlignment="1">
      <alignment horizontal="center" vertical="center" shrinkToFit="1"/>
    </xf>
    <xf numFmtId="0" fontId="40" fillId="0" borderId="37" xfId="3" applyFont="1" applyFill="1" applyBorder="1" applyAlignment="1">
      <alignment horizontal="center" vertical="center" shrinkToFit="1"/>
    </xf>
    <xf numFmtId="0" fontId="40" fillId="0" borderId="0" xfId="3" applyFont="1" applyFill="1" applyAlignment="1">
      <alignment horizontal="center" vertical="center" shrinkToFit="1"/>
    </xf>
    <xf numFmtId="0" fontId="40" fillId="0" borderId="69" xfId="3" applyFont="1" applyFill="1" applyBorder="1" applyAlignment="1">
      <alignment horizontal="center" vertical="center" shrinkToFit="1"/>
    </xf>
    <xf numFmtId="0" fontId="40" fillId="0" borderId="43" xfId="3" applyFont="1" applyFill="1" applyBorder="1" applyAlignment="1">
      <alignment horizontal="center" vertical="center" shrinkToFit="1"/>
    </xf>
    <xf numFmtId="0" fontId="40" fillId="0" borderId="25" xfId="3" applyFont="1" applyFill="1" applyBorder="1" applyAlignment="1">
      <alignment horizontal="center" vertical="center" shrinkToFit="1"/>
    </xf>
    <xf numFmtId="0" fontId="40" fillId="0" borderId="44" xfId="3" applyFont="1" applyFill="1" applyBorder="1" applyAlignment="1">
      <alignment horizontal="center" vertical="center" shrinkToFit="1"/>
    </xf>
    <xf numFmtId="0" fontId="34" fillId="0" borderId="30" xfId="3" applyFont="1" applyFill="1" applyBorder="1" applyAlignment="1">
      <alignment horizontal="left" vertical="center"/>
    </xf>
    <xf numFmtId="0" fontId="34" fillId="0" borderId="31" xfId="3" applyFont="1" applyFill="1" applyBorder="1" applyAlignment="1">
      <alignment horizontal="left" vertical="center"/>
    </xf>
    <xf numFmtId="0" fontId="34" fillId="0" borderId="32" xfId="3" applyFont="1" applyFill="1" applyBorder="1" applyAlignment="1">
      <alignment horizontal="left" vertical="center"/>
    </xf>
    <xf numFmtId="0" fontId="34" fillId="0" borderId="37" xfId="3" applyFont="1" applyFill="1" applyBorder="1" applyAlignment="1">
      <alignment horizontal="left" vertical="center"/>
    </xf>
    <xf numFmtId="0" fontId="34" fillId="0" borderId="0" xfId="3" applyFont="1" applyFill="1" applyAlignment="1">
      <alignment horizontal="left" vertical="center"/>
    </xf>
    <xf numFmtId="0" fontId="34" fillId="0" borderId="69" xfId="3" applyFont="1" applyFill="1" applyBorder="1" applyAlignment="1">
      <alignment horizontal="left" vertical="center"/>
    </xf>
    <xf numFmtId="0" fontId="34" fillId="0" borderId="43" xfId="3" applyFont="1" applyFill="1" applyBorder="1" applyAlignment="1">
      <alignment horizontal="left" vertical="center"/>
    </xf>
    <xf numFmtId="0" fontId="34" fillId="0" borderId="25" xfId="3" applyFont="1" applyFill="1" applyBorder="1" applyAlignment="1">
      <alignment horizontal="left" vertical="center"/>
    </xf>
    <xf numFmtId="0" fontId="34" fillId="0" borderId="44" xfId="3" applyFont="1" applyFill="1" applyBorder="1" applyAlignment="1">
      <alignment horizontal="left" vertical="center"/>
    </xf>
    <xf numFmtId="0" fontId="40" fillId="0" borderId="21" xfId="3" applyFont="1" applyFill="1" applyBorder="1" applyAlignment="1">
      <alignment horizontal="center" vertical="center" wrapText="1"/>
    </xf>
    <xf numFmtId="0" fontId="40" fillId="0" borderId="22" xfId="3" applyFont="1" applyFill="1" applyBorder="1" applyAlignment="1">
      <alignment horizontal="center" vertical="center"/>
    </xf>
    <xf numFmtId="0" fontId="40" fillId="0" borderId="23" xfId="3" applyFont="1" applyFill="1" applyBorder="1" applyAlignment="1">
      <alignment horizontal="center" vertical="center"/>
    </xf>
    <xf numFmtId="0" fontId="40" fillId="0" borderId="21" xfId="3" applyFont="1" applyFill="1" applyBorder="1" applyAlignment="1">
      <alignment horizontal="center" vertical="center"/>
    </xf>
    <xf numFmtId="0" fontId="34" fillId="0" borderId="76" xfId="3" applyFont="1" applyFill="1" applyBorder="1" applyAlignment="1">
      <alignment horizontal="center" vertical="center"/>
    </xf>
    <xf numFmtId="0" fontId="34" fillId="0" borderId="78" xfId="3" applyFont="1" applyFill="1" applyBorder="1" applyAlignment="1">
      <alignment horizontal="center" vertical="center"/>
    </xf>
    <xf numFmtId="0" fontId="40" fillId="0" borderId="76" xfId="3" applyFont="1" applyFill="1" applyBorder="1" applyAlignment="1">
      <alignment horizontal="center" vertical="center" wrapText="1"/>
    </xf>
    <xf numFmtId="0" fontId="40" fillId="0" borderId="77" xfId="3" applyFont="1" applyFill="1" applyBorder="1" applyAlignment="1">
      <alignment horizontal="center" vertical="center"/>
    </xf>
    <xf numFmtId="0" fontId="40" fillId="0" borderId="78" xfId="3" applyFont="1" applyFill="1" applyBorder="1" applyAlignment="1">
      <alignment horizontal="center" vertical="center"/>
    </xf>
    <xf numFmtId="0" fontId="40" fillId="0" borderId="37" xfId="3" applyFont="1" applyFill="1" applyBorder="1" applyAlignment="1">
      <alignment horizontal="center" vertical="center"/>
    </xf>
    <xf numFmtId="0" fontId="40" fillId="0" borderId="0" xfId="3" applyFont="1" applyFill="1" applyAlignment="1">
      <alignment horizontal="center" vertical="center"/>
    </xf>
    <xf numFmtId="0" fontId="40" fillId="0" borderId="69" xfId="3" applyFont="1" applyFill="1" applyBorder="1" applyAlignment="1">
      <alignment horizontal="center" vertical="center"/>
    </xf>
    <xf numFmtId="0" fontId="34" fillId="0" borderId="76" xfId="0" applyFont="1" applyFill="1" applyBorder="1" applyAlignment="1">
      <alignment vertical="center" shrinkToFit="1"/>
    </xf>
    <xf numFmtId="0" fontId="34" fillId="0" borderId="77" xfId="0" applyFont="1" applyFill="1" applyBorder="1" applyAlignment="1">
      <alignment vertical="center" shrinkToFit="1"/>
    </xf>
    <xf numFmtId="0" fontId="34" fillId="0" borderId="79" xfId="0" applyFont="1" applyFill="1" applyBorder="1" applyAlignment="1">
      <alignment vertical="center" shrinkToFit="1"/>
    </xf>
    <xf numFmtId="0" fontId="34" fillId="0" borderId="37" xfId="0" applyFont="1" applyFill="1" applyBorder="1" applyAlignment="1">
      <alignment vertical="center" shrinkToFit="1"/>
    </xf>
    <xf numFmtId="0" fontId="34" fillId="0" borderId="0" xfId="0" applyFont="1" applyFill="1" applyAlignment="1">
      <alignment vertical="center" shrinkToFit="1"/>
    </xf>
    <xf numFmtId="0" fontId="34" fillId="0" borderId="70" xfId="0" applyFont="1" applyFill="1" applyBorder="1" applyAlignment="1">
      <alignment vertical="center" shrinkToFit="1"/>
    </xf>
    <xf numFmtId="0" fontId="34" fillId="0" borderId="43" xfId="0" applyFont="1" applyFill="1" applyBorder="1" applyAlignment="1">
      <alignment vertical="center" shrinkToFit="1"/>
    </xf>
    <xf numFmtId="0" fontId="34" fillId="0" borderId="25" xfId="0" applyFont="1" applyFill="1" applyBorder="1" applyAlignment="1">
      <alignment vertical="center" shrinkToFit="1"/>
    </xf>
    <xf numFmtId="0" fontId="34" fillId="0" borderId="26" xfId="0" applyFont="1" applyFill="1" applyBorder="1" applyAlignment="1">
      <alignment vertical="center" shrinkToFit="1"/>
    </xf>
    <xf numFmtId="0" fontId="34" fillId="0" borderId="77" xfId="3" applyFont="1" applyFill="1" applyBorder="1" applyAlignment="1">
      <alignment vertical="center"/>
    </xf>
    <xf numFmtId="0" fontId="34" fillId="0" borderId="78" xfId="3" applyFont="1" applyFill="1" applyBorder="1" applyAlignment="1">
      <alignment vertical="center"/>
    </xf>
    <xf numFmtId="0" fontId="34" fillId="0" borderId="76" xfId="3" applyFont="1" applyFill="1" applyBorder="1" applyAlignment="1">
      <alignment horizontal="center" vertical="center" wrapText="1"/>
    </xf>
    <xf numFmtId="0" fontId="40" fillId="0" borderId="30" xfId="3" applyFont="1" applyFill="1" applyBorder="1" applyAlignment="1">
      <alignment horizontal="center" vertical="center"/>
    </xf>
    <xf numFmtId="0" fontId="40" fillId="0" borderId="31" xfId="3" applyFont="1" applyFill="1" applyBorder="1" applyAlignment="1">
      <alignment horizontal="center" vertical="center"/>
    </xf>
    <xf numFmtId="0" fontId="40" fillId="0" borderId="32" xfId="3" applyFont="1" applyFill="1" applyBorder="1" applyAlignment="1">
      <alignment horizontal="center" vertical="center"/>
    </xf>
    <xf numFmtId="0" fontId="40" fillId="0" borderId="43" xfId="3" applyFont="1" applyFill="1" applyBorder="1" applyAlignment="1">
      <alignment horizontal="center" vertical="center"/>
    </xf>
    <xf numFmtId="0" fontId="40" fillId="0" borderId="25" xfId="3" applyFont="1" applyFill="1" applyBorder="1" applyAlignment="1">
      <alignment horizontal="center" vertical="center"/>
    </xf>
    <xf numFmtId="0" fontId="40" fillId="0" borderId="44" xfId="3" applyFont="1" applyFill="1" applyBorder="1" applyAlignment="1">
      <alignment horizontal="center" vertical="center"/>
    </xf>
    <xf numFmtId="0" fontId="38" fillId="0" borderId="30" xfId="0" applyFont="1" applyFill="1" applyBorder="1" applyAlignment="1">
      <alignment vertical="center" wrapText="1" shrinkToFit="1"/>
    </xf>
    <xf numFmtId="0" fontId="38" fillId="0" borderId="31" xfId="0" applyFont="1" applyFill="1" applyBorder="1" applyAlignment="1">
      <alignment vertical="center" shrinkToFit="1"/>
    </xf>
    <xf numFmtId="0" fontId="38" fillId="0" borderId="32" xfId="0" applyFont="1" applyFill="1" applyBorder="1" applyAlignment="1">
      <alignment vertical="center" shrinkToFit="1"/>
    </xf>
    <xf numFmtId="0" fontId="38" fillId="0" borderId="37" xfId="0" applyFont="1" applyFill="1" applyBorder="1" applyAlignment="1">
      <alignment vertical="center" shrinkToFit="1"/>
    </xf>
    <xf numFmtId="0" fontId="38" fillId="0" borderId="0" xfId="0" applyFont="1" applyFill="1" applyAlignment="1">
      <alignment vertical="center" shrinkToFit="1"/>
    </xf>
    <xf numFmtId="0" fontId="38" fillId="0" borderId="69" xfId="0" applyFont="1" applyFill="1" applyBorder="1" applyAlignment="1">
      <alignment vertical="center" shrinkToFit="1"/>
    </xf>
    <xf numFmtId="0" fontId="38" fillId="0" borderId="71" xfId="0" applyFont="1" applyFill="1" applyBorder="1" applyAlignment="1">
      <alignment vertical="center" shrinkToFit="1"/>
    </xf>
    <xf numFmtId="0" fontId="38" fillId="0" borderId="72" xfId="0" applyFont="1" applyFill="1" applyBorder="1" applyAlignment="1">
      <alignment vertical="center" shrinkToFit="1"/>
    </xf>
    <xf numFmtId="0" fontId="38" fillId="0" borderId="73" xfId="0" applyFont="1" applyFill="1" applyBorder="1" applyAlignment="1">
      <alignment vertical="center" shrinkToFit="1"/>
    </xf>
    <xf numFmtId="0" fontId="38" fillId="0" borderId="30" xfId="0" applyFont="1" applyFill="1" applyBorder="1" applyAlignment="1">
      <alignment vertical="center"/>
    </xf>
    <xf numFmtId="0" fontId="38" fillId="0" borderId="31" xfId="0" applyFont="1" applyFill="1" applyBorder="1" applyAlignment="1">
      <alignment vertical="center"/>
    </xf>
    <xf numFmtId="0" fontId="38" fillId="0" borderId="32" xfId="0" applyFont="1" applyFill="1" applyBorder="1" applyAlignment="1">
      <alignment vertical="center"/>
    </xf>
    <xf numFmtId="0" fontId="38" fillId="0" borderId="37" xfId="0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0" fontId="38" fillId="0" borderId="69" xfId="0" applyFont="1" applyFill="1" applyBorder="1" applyAlignment="1">
      <alignment vertical="center"/>
    </xf>
    <xf numFmtId="0" fontId="38" fillId="0" borderId="71" xfId="0" applyFont="1" applyFill="1" applyBorder="1" applyAlignment="1">
      <alignment vertical="center"/>
    </xf>
    <xf numFmtId="0" fontId="38" fillId="0" borderId="72" xfId="0" applyFont="1" applyFill="1" applyBorder="1" applyAlignment="1">
      <alignment vertical="center"/>
    </xf>
    <xf numFmtId="0" fontId="38" fillId="0" borderId="73" xfId="0" applyFont="1" applyFill="1" applyBorder="1" applyAlignment="1">
      <alignment vertical="center"/>
    </xf>
    <xf numFmtId="0" fontId="41" fillId="0" borderId="30" xfId="0" applyFont="1" applyFill="1" applyBorder="1" applyAlignment="1">
      <alignment horizontal="center" vertical="center" wrapText="1"/>
    </xf>
    <xf numFmtId="0" fontId="41" fillId="0" borderId="31" xfId="0" applyFont="1" applyFill="1" applyBorder="1" applyAlignment="1">
      <alignment horizontal="center" vertical="center" wrapText="1"/>
    </xf>
    <xf numFmtId="0" fontId="41" fillId="0" borderId="32" xfId="0" applyFont="1" applyFill="1" applyBorder="1" applyAlignment="1">
      <alignment horizontal="center" vertical="center" wrapText="1"/>
    </xf>
    <xf numFmtId="0" fontId="41" fillId="0" borderId="37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 wrapText="1"/>
    </xf>
    <xf numFmtId="0" fontId="41" fillId="0" borderId="69" xfId="0" applyFont="1" applyFill="1" applyBorder="1" applyAlignment="1">
      <alignment horizontal="center" vertical="center" wrapText="1"/>
    </xf>
    <xf numFmtId="0" fontId="41" fillId="0" borderId="71" xfId="0" applyFont="1" applyFill="1" applyBorder="1" applyAlignment="1">
      <alignment horizontal="center" vertical="center" wrapText="1"/>
    </xf>
    <xf numFmtId="0" fontId="41" fillId="0" borderId="72" xfId="0" applyFont="1" applyFill="1" applyBorder="1" applyAlignment="1">
      <alignment horizontal="center" vertical="center" wrapText="1"/>
    </xf>
    <xf numFmtId="0" fontId="41" fillId="0" borderId="73" xfId="0" applyFont="1" applyFill="1" applyBorder="1" applyAlignment="1">
      <alignment horizontal="center" vertical="center" wrapText="1"/>
    </xf>
    <xf numFmtId="0" fontId="33" fillId="0" borderId="30" xfId="0" applyFont="1" applyFill="1" applyBorder="1" applyAlignment="1">
      <alignment vertical="center"/>
    </xf>
    <xf numFmtId="0" fontId="33" fillId="0" borderId="31" xfId="0" applyFont="1" applyFill="1" applyBorder="1" applyAlignment="1">
      <alignment vertical="center"/>
    </xf>
    <xf numFmtId="0" fontId="33" fillId="0" borderId="32" xfId="0" applyFont="1" applyFill="1" applyBorder="1" applyAlignment="1">
      <alignment vertical="center"/>
    </xf>
    <xf numFmtId="0" fontId="33" fillId="0" borderId="37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33" fillId="0" borderId="69" xfId="0" applyFont="1" applyFill="1" applyBorder="1" applyAlignment="1">
      <alignment vertical="center"/>
    </xf>
    <xf numFmtId="0" fontId="33" fillId="0" borderId="71" xfId="0" applyFont="1" applyFill="1" applyBorder="1" applyAlignment="1">
      <alignment vertical="center"/>
    </xf>
    <xf numFmtId="0" fontId="33" fillId="0" borderId="72" xfId="0" applyFont="1" applyFill="1" applyBorder="1" applyAlignment="1">
      <alignment vertical="center"/>
    </xf>
    <xf numFmtId="0" fontId="33" fillId="0" borderId="73" xfId="0" applyFont="1" applyFill="1" applyBorder="1" applyAlignment="1">
      <alignment vertical="center"/>
    </xf>
    <xf numFmtId="0" fontId="33" fillId="0" borderId="49" xfId="0" applyFont="1" applyFill="1" applyBorder="1" applyAlignment="1">
      <alignment vertical="center"/>
    </xf>
    <xf numFmtId="0" fontId="33" fillId="0" borderId="70" xfId="0" applyFont="1" applyFill="1" applyBorder="1" applyAlignment="1">
      <alignment vertical="center"/>
    </xf>
    <xf numFmtId="0" fontId="33" fillId="0" borderId="74" xfId="0" applyFont="1" applyFill="1" applyBorder="1" applyAlignment="1">
      <alignment vertical="center"/>
    </xf>
    <xf numFmtId="0" fontId="34" fillId="0" borderId="71" xfId="3" applyFont="1" applyFill="1" applyBorder="1" applyAlignment="1">
      <alignment horizontal="center" vertical="center"/>
    </xf>
    <xf numFmtId="0" fontId="34" fillId="0" borderId="73" xfId="3" applyFont="1" applyFill="1" applyBorder="1" applyAlignment="1">
      <alignment horizontal="center" vertical="center"/>
    </xf>
    <xf numFmtId="56" fontId="34" fillId="0" borderId="30" xfId="3" applyNumberFormat="1" applyFont="1" applyFill="1" applyBorder="1" applyAlignment="1">
      <alignment horizontal="center" vertical="center" wrapText="1"/>
    </xf>
    <xf numFmtId="56" fontId="34" fillId="0" borderId="32" xfId="3" applyNumberFormat="1" applyFont="1" applyFill="1" applyBorder="1" applyAlignment="1">
      <alignment horizontal="center" vertical="center" wrapText="1"/>
    </xf>
    <xf numFmtId="0" fontId="34" fillId="0" borderId="37" xfId="3" applyFont="1" applyFill="1" applyBorder="1" applyAlignment="1">
      <alignment vertical="center"/>
    </xf>
    <xf numFmtId="0" fontId="34" fillId="0" borderId="43" xfId="3" applyFont="1" applyFill="1" applyBorder="1" applyAlignment="1">
      <alignment vertical="center"/>
    </xf>
    <xf numFmtId="0" fontId="34" fillId="0" borderId="71" xfId="3" applyFont="1" applyFill="1" applyBorder="1" applyAlignment="1">
      <alignment horizontal="center" vertical="center" wrapText="1"/>
    </xf>
    <xf numFmtId="0" fontId="34" fillId="0" borderId="73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44" xfId="3" applyFont="1" applyFill="1" applyBorder="1" applyAlignment="1">
      <alignment horizontal="center" vertical="center" wrapText="1"/>
    </xf>
    <xf numFmtId="0" fontId="34" fillId="0" borderId="30" xfId="3" applyFont="1" applyFill="1" applyBorder="1" applyAlignment="1">
      <alignment vertical="center"/>
    </xf>
    <xf numFmtId="0" fontId="34" fillId="0" borderId="71" xfId="3" applyFont="1" applyFill="1" applyBorder="1" applyAlignment="1">
      <alignment vertical="center"/>
    </xf>
    <xf numFmtId="0" fontId="34" fillId="0" borderId="0" xfId="3" applyFont="1" applyFill="1" applyAlignment="1">
      <alignment horizontal="left" vertical="center" wrapText="1"/>
    </xf>
    <xf numFmtId="0" fontId="34" fillId="0" borderId="69" xfId="3" applyFont="1" applyFill="1" applyBorder="1" applyAlignment="1">
      <alignment horizontal="left" vertical="center" wrapText="1"/>
    </xf>
    <xf numFmtId="0" fontId="34" fillId="0" borderId="72" xfId="3" applyFont="1" applyFill="1" applyBorder="1" applyAlignment="1">
      <alignment horizontal="left" vertical="center" wrapText="1"/>
    </xf>
    <xf numFmtId="0" fontId="34" fillId="0" borderId="73" xfId="3" applyFont="1" applyFill="1" applyBorder="1" applyAlignment="1">
      <alignment horizontal="left" vertical="center" wrapText="1"/>
    </xf>
    <xf numFmtId="0" fontId="34" fillId="0" borderId="61" xfId="3" applyFont="1" applyFill="1" applyBorder="1" applyAlignment="1">
      <alignment horizontal="center" vertical="center"/>
    </xf>
    <xf numFmtId="0" fontId="34" fillId="0" borderId="63" xfId="3" applyFont="1" applyFill="1" applyBorder="1" applyAlignment="1">
      <alignment horizontal="center" vertical="center"/>
    </xf>
    <xf numFmtId="0" fontId="34" fillId="0" borderId="87" xfId="3" applyFont="1" applyFill="1" applyBorder="1" applyAlignment="1">
      <alignment horizontal="center" vertical="center"/>
    </xf>
    <xf numFmtId="0" fontId="34" fillId="0" borderId="61" xfId="3" applyFont="1" applyFill="1" applyBorder="1" applyAlignment="1">
      <alignment horizontal="center"/>
    </xf>
    <xf numFmtId="0" fontId="34" fillId="0" borderId="63" xfId="3" applyFont="1" applyFill="1" applyBorder="1" applyAlignment="1">
      <alignment horizontal="center"/>
    </xf>
    <xf numFmtId="0" fontId="34" fillId="0" borderId="87" xfId="3" applyFont="1" applyFill="1" applyBorder="1" applyAlignment="1">
      <alignment horizontal="center"/>
    </xf>
    <xf numFmtId="56" fontId="43" fillId="0" borderId="30" xfId="0" applyNumberFormat="1" applyFont="1" applyFill="1" applyBorder="1" applyAlignment="1">
      <alignment horizontal="center" vertical="center" wrapText="1"/>
    </xf>
    <xf numFmtId="0" fontId="43" fillId="0" borderId="31" xfId="0" applyFont="1" applyFill="1" applyBorder="1" applyAlignment="1">
      <alignment horizontal="center" vertical="center"/>
    </xf>
    <xf numFmtId="0" fontId="43" fillId="0" borderId="32" xfId="0" applyFont="1" applyFill="1" applyBorder="1" applyAlignment="1">
      <alignment horizontal="center" vertical="center"/>
    </xf>
    <xf numFmtId="56" fontId="43" fillId="0" borderId="37" xfId="0" applyNumberFormat="1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/>
    </xf>
    <xf numFmtId="0" fontId="43" fillId="0" borderId="69" xfId="0" applyFont="1" applyFill="1" applyBorder="1" applyAlignment="1">
      <alignment horizontal="center" vertical="center"/>
    </xf>
    <xf numFmtId="0" fontId="43" fillId="0" borderId="43" xfId="0" applyFont="1" applyFill="1" applyBorder="1" applyAlignment="1">
      <alignment horizontal="center" vertical="center"/>
    </xf>
    <xf numFmtId="0" fontId="43" fillId="0" borderId="25" xfId="0" applyFont="1" applyFill="1" applyBorder="1" applyAlignment="1">
      <alignment horizontal="center" vertical="center"/>
    </xf>
    <xf numFmtId="0" fontId="43" fillId="0" borderId="44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3" fillId="0" borderId="31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69" xfId="0" applyFont="1" applyFill="1" applyBorder="1" applyAlignment="1">
      <alignment horizontal="center" vertical="center"/>
    </xf>
    <xf numFmtId="0" fontId="33" fillId="0" borderId="43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/>
    </xf>
    <xf numFmtId="0" fontId="33" fillId="0" borderId="44" xfId="0" applyFont="1" applyFill="1" applyBorder="1" applyAlignment="1">
      <alignment horizontal="center" vertical="center"/>
    </xf>
    <xf numFmtId="0" fontId="33" fillId="0" borderId="49" xfId="0" applyFont="1" applyFill="1" applyBorder="1" applyAlignment="1">
      <alignment horizontal="center" vertical="center"/>
    </xf>
    <xf numFmtId="0" fontId="33" fillId="0" borderId="70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/>
    </xf>
    <xf numFmtId="0" fontId="38" fillId="0" borderId="30" xfId="0" applyFont="1" applyFill="1" applyBorder="1" applyAlignment="1">
      <alignment vertical="center" wrapText="1"/>
    </xf>
    <xf numFmtId="0" fontId="38" fillId="0" borderId="31" xfId="0" applyFont="1" applyFill="1" applyBorder="1" applyAlignment="1">
      <alignment vertical="center" wrapText="1"/>
    </xf>
    <xf numFmtId="0" fontId="38" fillId="0" borderId="32" xfId="0" applyFont="1" applyFill="1" applyBorder="1" applyAlignment="1">
      <alignment vertical="center" wrapText="1"/>
    </xf>
    <xf numFmtId="0" fontId="38" fillId="0" borderId="37" xfId="0" applyFont="1" applyFill="1" applyBorder="1" applyAlignment="1">
      <alignment vertical="center" wrapText="1"/>
    </xf>
    <xf numFmtId="0" fontId="38" fillId="0" borderId="0" xfId="0" applyFont="1" applyFill="1" applyAlignment="1">
      <alignment vertical="center" wrapText="1"/>
    </xf>
    <xf numFmtId="0" fontId="38" fillId="0" borderId="69" xfId="0" applyFont="1" applyFill="1" applyBorder="1" applyAlignment="1">
      <alignment vertical="center" wrapText="1"/>
    </xf>
    <xf numFmtId="0" fontId="38" fillId="0" borderId="43" xfId="0" applyFont="1" applyFill="1" applyBorder="1" applyAlignment="1">
      <alignment vertical="center" wrapText="1"/>
    </xf>
    <xf numFmtId="0" fontId="38" fillId="0" borderId="25" xfId="0" applyFont="1" applyFill="1" applyBorder="1" applyAlignment="1">
      <alignment vertical="center" wrapText="1"/>
    </xf>
    <xf numFmtId="0" fontId="38" fillId="0" borderId="44" xfId="0" applyFont="1" applyFill="1" applyBorder="1" applyAlignment="1">
      <alignment vertical="center" wrapText="1"/>
    </xf>
    <xf numFmtId="0" fontId="38" fillId="0" borderId="43" xfId="0" applyFont="1" applyFill="1" applyBorder="1" applyAlignment="1">
      <alignment vertical="center"/>
    </xf>
    <xf numFmtId="0" fontId="38" fillId="0" borderId="25" xfId="0" applyFont="1" applyFill="1" applyBorder="1" applyAlignment="1">
      <alignment vertical="center"/>
    </xf>
    <xf numFmtId="0" fontId="38" fillId="0" borderId="44" xfId="0" applyFont="1" applyFill="1" applyBorder="1" applyAlignment="1">
      <alignment vertical="center"/>
    </xf>
    <xf numFmtId="0" fontId="33" fillId="0" borderId="43" xfId="0" applyFont="1" applyFill="1" applyBorder="1" applyAlignment="1">
      <alignment vertical="center"/>
    </xf>
    <xf numFmtId="0" fontId="33" fillId="0" borderId="25" xfId="0" applyFont="1" applyFill="1" applyBorder="1" applyAlignment="1">
      <alignment vertical="center"/>
    </xf>
    <xf numFmtId="0" fontId="33" fillId="0" borderId="44" xfId="0" applyFont="1" applyFill="1" applyBorder="1" applyAlignment="1">
      <alignment vertical="center"/>
    </xf>
    <xf numFmtId="0" fontId="33" fillId="0" borderId="26" xfId="0" applyFont="1" applyFill="1" applyBorder="1" applyAlignment="1">
      <alignment vertical="center"/>
    </xf>
    <xf numFmtId="56" fontId="34" fillId="0" borderId="30" xfId="3" applyNumberFormat="1" applyFont="1" applyFill="1" applyBorder="1" applyAlignment="1">
      <alignment horizontal="center" vertical="center"/>
    </xf>
    <xf numFmtId="0" fontId="40" fillId="0" borderId="63" xfId="3" applyFont="1" applyFill="1" applyBorder="1" applyAlignment="1">
      <alignment horizontal="center" vertical="center" wrapText="1"/>
    </xf>
    <xf numFmtId="0" fontId="40" fillId="0" borderId="63" xfId="3" applyFont="1" applyFill="1" applyBorder="1" applyAlignment="1">
      <alignment horizontal="center" vertical="center"/>
    </xf>
    <xf numFmtId="0" fontId="42" fillId="0" borderId="30" xfId="0" applyFont="1" applyFill="1" applyBorder="1" applyAlignment="1">
      <alignment horizontal="center" vertical="center" wrapText="1"/>
    </xf>
    <xf numFmtId="0" fontId="42" fillId="0" borderId="31" xfId="0" applyFont="1" applyFill="1" applyBorder="1" applyAlignment="1">
      <alignment horizontal="center" vertical="center" wrapText="1"/>
    </xf>
    <xf numFmtId="0" fontId="42" fillId="0" borderId="32" xfId="0" applyFont="1" applyFill="1" applyBorder="1" applyAlignment="1">
      <alignment horizontal="center" vertical="center" wrapText="1"/>
    </xf>
    <xf numFmtId="0" fontId="42" fillId="0" borderId="37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" vertical="center" wrapText="1"/>
    </xf>
    <xf numFmtId="0" fontId="42" fillId="0" borderId="69" xfId="0" applyFont="1" applyFill="1" applyBorder="1" applyAlignment="1">
      <alignment horizontal="center" vertical="center" wrapText="1"/>
    </xf>
    <xf numFmtId="0" fontId="42" fillId="0" borderId="43" xfId="0" applyFont="1" applyFill="1" applyBorder="1" applyAlignment="1">
      <alignment horizontal="center" vertical="center" wrapText="1"/>
    </xf>
    <xf numFmtId="0" fontId="42" fillId="0" borderId="25" xfId="0" applyFont="1" applyFill="1" applyBorder="1" applyAlignment="1">
      <alignment horizontal="center" vertical="center" wrapText="1"/>
    </xf>
    <xf numFmtId="0" fontId="42" fillId="0" borderId="44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left" vertical="center" wrapText="1"/>
    </xf>
    <xf numFmtId="0" fontId="38" fillId="0" borderId="31" xfId="0" applyFont="1" applyFill="1" applyBorder="1" applyAlignment="1">
      <alignment horizontal="left" vertical="center"/>
    </xf>
    <xf numFmtId="0" fontId="38" fillId="0" borderId="32" xfId="0" applyFont="1" applyFill="1" applyBorder="1" applyAlignment="1">
      <alignment horizontal="left" vertical="center"/>
    </xf>
    <xf numFmtId="0" fontId="38" fillId="0" borderId="37" xfId="0" applyFont="1" applyFill="1" applyBorder="1" applyAlignment="1">
      <alignment horizontal="left" vertical="center"/>
    </xf>
    <xf numFmtId="0" fontId="38" fillId="0" borderId="0" xfId="0" applyFont="1" applyFill="1" applyAlignment="1">
      <alignment horizontal="left" vertical="center"/>
    </xf>
    <xf numFmtId="0" fontId="38" fillId="0" borderId="69" xfId="0" applyFont="1" applyFill="1" applyBorder="1" applyAlignment="1">
      <alignment horizontal="left" vertical="center"/>
    </xf>
    <xf numFmtId="0" fontId="38" fillId="0" borderId="43" xfId="0" applyFont="1" applyFill="1" applyBorder="1" applyAlignment="1">
      <alignment horizontal="left" vertical="center"/>
    </xf>
    <xf numFmtId="0" fontId="38" fillId="0" borderId="25" xfId="0" applyFont="1" applyFill="1" applyBorder="1" applyAlignment="1">
      <alignment horizontal="left" vertical="center"/>
    </xf>
    <xf numFmtId="0" fontId="38" fillId="0" borderId="44" xfId="0" applyFont="1" applyFill="1" applyBorder="1" applyAlignment="1">
      <alignment horizontal="left" vertical="center"/>
    </xf>
    <xf numFmtId="0" fontId="38" fillId="0" borderId="30" xfId="0" applyFont="1" applyFill="1" applyBorder="1" applyAlignment="1">
      <alignment horizontal="left" vertical="center"/>
    </xf>
    <xf numFmtId="0" fontId="34" fillId="0" borderId="31" xfId="3" applyFont="1" applyFill="1" applyBorder="1" applyAlignment="1">
      <alignment vertical="center" wrapText="1"/>
    </xf>
    <xf numFmtId="0" fontId="34" fillId="0" borderId="30" xfId="3" applyFont="1" applyFill="1" applyBorder="1" applyAlignment="1">
      <alignment horizontal="center"/>
    </xf>
    <xf numFmtId="0" fontId="34" fillId="0" borderId="32" xfId="3" applyFont="1" applyFill="1" applyBorder="1" applyAlignment="1">
      <alignment horizontal="center"/>
    </xf>
    <xf numFmtId="0" fontId="34" fillId="0" borderId="37" xfId="3" applyFont="1" applyFill="1" applyBorder="1" applyAlignment="1">
      <alignment horizontal="center"/>
    </xf>
    <xf numFmtId="0" fontId="34" fillId="0" borderId="69" xfId="3" applyFont="1" applyFill="1" applyBorder="1" applyAlignment="1">
      <alignment horizontal="center"/>
    </xf>
    <xf numFmtId="0" fontId="34" fillId="0" borderId="43" xfId="3" applyFont="1" applyFill="1" applyBorder="1" applyAlignment="1">
      <alignment horizontal="center"/>
    </xf>
    <xf numFmtId="0" fontId="34" fillId="0" borderId="44" xfId="3" applyFont="1" applyFill="1" applyBorder="1" applyAlignment="1">
      <alignment horizontal="center"/>
    </xf>
    <xf numFmtId="0" fontId="7" fillId="0" borderId="31" xfId="3" applyFont="1" applyFill="1" applyBorder="1" applyAlignment="1">
      <alignment vertical="center" wrapText="1"/>
    </xf>
    <xf numFmtId="0" fontId="7" fillId="0" borderId="32" xfId="3" applyFont="1" applyFill="1" applyBorder="1" applyAlignment="1">
      <alignment vertical="center" wrapText="1"/>
    </xf>
    <xf numFmtId="0" fontId="7" fillId="0" borderId="37" xfId="3" applyFont="1" applyFill="1" applyBorder="1" applyAlignment="1">
      <alignment vertical="center" wrapText="1"/>
    </xf>
    <xf numFmtId="0" fontId="7" fillId="0" borderId="0" xfId="3" applyFont="1" applyFill="1" applyAlignment="1">
      <alignment vertical="center" wrapText="1"/>
    </xf>
    <xf numFmtId="0" fontId="7" fillId="0" borderId="69" xfId="3" applyFont="1" applyFill="1" applyBorder="1" applyAlignment="1">
      <alignment vertical="center" wrapText="1"/>
    </xf>
    <xf numFmtId="0" fontId="7" fillId="0" borderId="43" xfId="3" applyFont="1" applyFill="1" applyBorder="1" applyAlignment="1">
      <alignment vertical="center" wrapText="1"/>
    </xf>
    <xf numFmtId="0" fontId="7" fillId="0" borderId="25" xfId="3" applyFont="1" applyFill="1" applyBorder="1" applyAlignment="1">
      <alignment vertical="center" wrapText="1"/>
    </xf>
    <xf numFmtId="0" fontId="7" fillId="0" borderId="44" xfId="3" applyFont="1" applyFill="1" applyBorder="1" applyAlignment="1">
      <alignment vertical="center" wrapText="1"/>
    </xf>
    <xf numFmtId="0" fontId="38" fillId="0" borderId="43" xfId="0" applyFont="1" applyFill="1" applyBorder="1" applyAlignment="1">
      <alignment vertical="center" shrinkToFit="1"/>
    </xf>
    <xf numFmtId="0" fontId="38" fillId="0" borderId="25" xfId="0" applyFont="1" applyFill="1" applyBorder="1" applyAlignment="1">
      <alignment vertical="center" shrinkToFit="1"/>
    </xf>
    <xf numFmtId="0" fontId="38" fillId="0" borderId="44" xfId="0" applyFont="1" applyFill="1" applyBorder="1" applyAlignment="1">
      <alignment vertical="center" shrinkToFit="1"/>
    </xf>
    <xf numFmtId="0" fontId="34" fillId="0" borderId="0" xfId="3" applyFont="1" applyFill="1" applyAlignment="1">
      <alignment vertical="center" wrapText="1"/>
    </xf>
    <xf numFmtId="0" fontId="33" fillId="0" borderId="31" xfId="0" applyFont="1" applyFill="1" applyBorder="1" applyAlignment="1">
      <alignment horizontal="center" vertical="center" wrapText="1"/>
    </xf>
    <xf numFmtId="0" fontId="33" fillId="0" borderId="32" xfId="0" applyFont="1" applyFill="1" applyBorder="1" applyAlignment="1">
      <alignment horizontal="center" vertical="center" wrapText="1"/>
    </xf>
    <xf numFmtId="0" fontId="33" fillId="0" borderId="37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33" fillId="0" borderId="69" xfId="0" applyFont="1" applyFill="1" applyBorder="1" applyAlignment="1">
      <alignment horizontal="center" vertical="center" wrapText="1"/>
    </xf>
    <xf numFmtId="0" fontId="33" fillId="0" borderId="43" xfId="0" applyFont="1" applyFill="1" applyBorder="1" applyAlignment="1">
      <alignment horizontal="center" vertical="center" wrapText="1"/>
    </xf>
    <xf numFmtId="0" fontId="33" fillId="0" borderId="25" xfId="0" applyFont="1" applyFill="1" applyBorder="1" applyAlignment="1">
      <alignment horizontal="center" vertical="center" wrapText="1"/>
    </xf>
    <xf numFmtId="0" fontId="33" fillId="0" borderId="44" xfId="0" applyFont="1" applyFill="1" applyBorder="1" applyAlignment="1">
      <alignment horizontal="center" vertical="center" wrapText="1"/>
    </xf>
    <xf numFmtId="0" fontId="31" fillId="0" borderId="32" xfId="3" applyFont="1" applyFill="1" applyBorder="1" applyAlignment="1">
      <alignment horizontal="center" vertical="center" wrapText="1"/>
    </xf>
    <xf numFmtId="0" fontId="31" fillId="0" borderId="37" xfId="3" applyFont="1" applyFill="1" applyBorder="1" applyAlignment="1">
      <alignment horizontal="center" vertical="center" wrapText="1"/>
    </xf>
    <xf numFmtId="0" fontId="31" fillId="0" borderId="69" xfId="3" applyFont="1" applyFill="1" applyBorder="1" applyAlignment="1">
      <alignment horizontal="center" vertical="center" wrapText="1"/>
    </xf>
    <xf numFmtId="0" fontId="31" fillId="0" borderId="43" xfId="3" applyFont="1" applyFill="1" applyBorder="1" applyAlignment="1">
      <alignment horizontal="center" vertical="center" wrapText="1"/>
    </xf>
    <xf numFmtId="0" fontId="31" fillId="0" borderId="44" xfId="3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0" fontId="33" fillId="0" borderId="19" xfId="0" applyFont="1" applyFill="1" applyBorder="1" applyAlignment="1">
      <alignment vertical="center"/>
    </xf>
    <xf numFmtId="0" fontId="3" fillId="0" borderId="37" xfId="3" applyFont="1" applyFill="1" applyBorder="1" applyAlignment="1">
      <alignment horizontal="center" vertical="center"/>
    </xf>
    <xf numFmtId="0" fontId="3" fillId="0" borderId="69" xfId="3" applyFont="1" applyFill="1" applyBorder="1" applyAlignment="1">
      <alignment horizontal="center" vertical="center"/>
    </xf>
    <xf numFmtId="0" fontId="3" fillId="0" borderId="43" xfId="3" applyFont="1" applyFill="1" applyBorder="1" applyAlignment="1">
      <alignment horizontal="center" vertical="center"/>
    </xf>
    <xf numFmtId="0" fontId="3" fillId="0" borderId="44" xfId="3" applyFont="1" applyFill="1" applyBorder="1" applyAlignment="1">
      <alignment horizontal="center" vertical="center"/>
    </xf>
    <xf numFmtId="0" fontId="34" fillId="0" borderId="2" xfId="3" applyFont="1" applyFill="1" applyBorder="1" applyAlignment="1">
      <alignment horizontal="center" vertical="center"/>
    </xf>
    <xf numFmtId="0" fontId="34" fillId="0" borderId="4" xfId="3" applyFont="1" applyFill="1" applyBorder="1" applyAlignment="1">
      <alignment horizontal="center" vertical="center"/>
    </xf>
    <xf numFmtId="0" fontId="40" fillId="0" borderId="2" xfId="3" applyFont="1" applyFill="1" applyBorder="1" applyAlignment="1">
      <alignment horizontal="center" vertical="center" wrapText="1"/>
    </xf>
    <xf numFmtId="0" fontId="40" fillId="0" borderId="3" xfId="3" applyFont="1" applyFill="1" applyBorder="1" applyAlignment="1">
      <alignment horizontal="center" vertical="center"/>
    </xf>
    <xf numFmtId="0" fontId="40" fillId="0" borderId="4" xfId="3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left" vertical="center" wrapText="1"/>
    </xf>
    <xf numFmtId="0" fontId="38" fillId="0" borderId="3" xfId="0" applyFont="1" applyFill="1" applyBorder="1" applyAlignment="1">
      <alignment horizontal="left" vertical="center" wrapText="1"/>
    </xf>
    <xf numFmtId="0" fontId="38" fillId="0" borderId="4" xfId="0" applyFont="1" applyFill="1" applyBorder="1" applyAlignment="1">
      <alignment horizontal="left" vertical="center" wrapText="1"/>
    </xf>
    <xf numFmtId="0" fontId="38" fillId="0" borderId="37" xfId="0" applyFont="1" applyFill="1" applyBorder="1" applyAlignment="1">
      <alignment horizontal="left" vertical="center" wrapText="1"/>
    </xf>
    <xf numFmtId="0" fontId="38" fillId="0" borderId="0" xfId="0" applyFont="1" applyFill="1" applyAlignment="1">
      <alignment horizontal="left" vertical="center" wrapText="1"/>
    </xf>
    <xf numFmtId="0" fontId="38" fillId="0" borderId="69" xfId="0" applyFont="1" applyFill="1" applyBorder="1" applyAlignment="1">
      <alignment horizontal="left" vertical="center" wrapText="1"/>
    </xf>
    <xf numFmtId="0" fontId="38" fillId="0" borderId="43" xfId="0" applyFont="1" applyFill="1" applyBorder="1" applyAlignment="1">
      <alignment horizontal="left" vertical="center" wrapText="1"/>
    </xf>
    <xf numFmtId="0" fontId="38" fillId="0" borderId="25" xfId="0" applyFont="1" applyFill="1" applyBorder="1" applyAlignment="1">
      <alignment horizontal="left" vertical="center" wrapText="1"/>
    </xf>
    <xf numFmtId="0" fontId="38" fillId="0" borderId="44" xfId="0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vertical="center" wrapText="1"/>
    </xf>
    <xf numFmtId="0" fontId="38" fillId="0" borderId="3" xfId="0" applyFont="1" applyFill="1" applyBorder="1" applyAlignment="1">
      <alignment vertical="center" wrapText="1"/>
    </xf>
    <xf numFmtId="0" fontId="38" fillId="0" borderId="4" xfId="0" applyFont="1" applyFill="1" applyBorder="1" applyAlignment="1">
      <alignment vertical="center" wrapText="1"/>
    </xf>
    <xf numFmtId="49" fontId="34" fillId="0" borderId="37" xfId="3" applyNumberFormat="1" applyFont="1" applyFill="1" applyBorder="1" applyAlignment="1">
      <alignment horizontal="center" vertical="center"/>
    </xf>
    <xf numFmtId="49" fontId="34" fillId="0" borderId="69" xfId="3" applyNumberFormat="1" applyFont="1" applyFill="1" applyBorder="1" applyAlignment="1">
      <alignment horizontal="center" vertical="center"/>
    </xf>
    <xf numFmtId="0" fontId="40" fillId="0" borderId="51" xfId="3" applyFont="1" applyFill="1" applyBorder="1" applyAlignment="1">
      <alignment horizontal="center" vertical="center"/>
    </xf>
    <xf numFmtId="0" fontId="40" fillId="0" borderId="13" xfId="3" applyFont="1" applyFill="1" applyBorder="1" applyAlignment="1">
      <alignment horizontal="center" vertical="center"/>
    </xf>
    <xf numFmtId="0" fontId="40" fillId="0" borderId="52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textRotation="255" wrapText="1"/>
    </xf>
    <xf numFmtId="0" fontId="3" fillId="0" borderId="69" xfId="0" applyFont="1" applyFill="1" applyBorder="1" applyAlignment="1">
      <alignment horizontal="center" vertical="center" textRotation="255" wrapText="1"/>
    </xf>
    <xf numFmtId="0" fontId="3" fillId="0" borderId="73" xfId="0" applyFont="1" applyFill="1" applyBorder="1" applyAlignment="1">
      <alignment horizontal="center" vertical="center" textRotation="255" wrapText="1"/>
    </xf>
    <xf numFmtId="0" fontId="34" fillId="0" borderId="2" xfId="3" applyFont="1" applyFill="1" applyBorder="1" applyAlignment="1">
      <alignment vertical="center"/>
    </xf>
    <xf numFmtId="0" fontId="34" fillId="0" borderId="3" xfId="3" applyFont="1" applyFill="1" applyBorder="1" applyAlignment="1">
      <alignment vertical="center" wrapText="1"/>
    </xf>
    <xf numFmtId="0" fontId="3" fillId="0" borderId="3" xfId="3" applyFont="1" applyFill="1" applyBorder="1" applyAlignment="1">
      <alignment vertical="center"/>
    </xf>
    <xf numFmtId="0" fontId="3" fillId="0" borderId="4" xfId="3" applyFont="1" applyFill="1" applyBorder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69" xfId="3" applyFont="1" applyFill="1" applyBorder="1" applyAlignment="1">
      <alignment vertical="center"/>
    </xf>
    <xf numFmtId="0" fontId="3" fillId="0" borderId="25" xfId="3" applyFont="1" applyFill="1" applyBorder="1" applyAlignment="1">
      <alignment vertical="center"/>
    </xf>
    <xf numFmtId="0" fontId="3" fillId="0" borderId="44" xfId="3" applyFont="1" applyFill="1" applyBorder="1" applyAlignment="1">
      <alignment vertical="center"/>
    </xf>
    <xf numFmtId="0" fontId="41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3" fontId="33" fillId="0" borderId="2" xfId="0" applyNumberFormat="1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4" fillId="0" borderId="43" xfId="0" applyFont="1" applyFill="1" applyBorder="1" applyAlignment="1">
      <alignment vertical="center"/>
    </xf>
    <xf numFmtId="0" fontId="34" fillId="0" borderId="25" xfId="0" applyFont="1" applyFill="1" applyBorder="1" applyAlignment="1">
      <alignment vertical="center"/>
    </xf>
    <xf numFmtId="0" fontId="34" fillId="0" borderId="26" xfId="0" applyFont="1" applyFill="1" applyBorder="1" applyAlignment="1">
      <alignment vertical="center"/>
    </xf>
    <xf numFmtId="0" fontId="40" fillId="0" borderId="82" xfId="3" applyFont="1" applyFill="1" applyBorder="1" applyAlignment="1">
      <alignment horizontal="center" vertical="center" wrapText="1"/>
    </xf>
    <xf numFmtId="0" fontId="40" fillId="0" borderId="83" xfId="3" applyFont="1" applyFill="1" applyBorder="1" applyAlignment="1">
      <alignment horizontal="center" vertical="center"/>
    </xf>
    <xf numFmtId="0" fontId="40" fillId="0" borderId="84" xfId="3" applyFont="1" applyFill="1" applyBorder="1" applyAlignment="1">
      <alignment horizontal="center" vertical="center"/>
    </xf>
    <xf numFmtId="0" fontId="34" fillId="0" borderId="82" xfId="0" applyFont="1" applyFill="1" applyBorder="1" applyAlignment="1">
      <alignment vertical="center"/>
    </xf>
    <xf numFmtId="0" fontId="34" fillId="0" borderId="83" xfId="0" applyFont="1" applyFill="1" applyBorder="1" applyAlignment="1">
      <alignment vertical="center"/>
    </xf>
    <xf numFmtId="0" fontId="34" fillId="0" borderId="85" xfId="0" applyFont="1" applyFill="1" applyBorder="1" applyAlignment="1">
      <alignment vertical="center"/>
    </xf>
    <xf numFmtId="0" fontId="34" fillId="0" borderId="86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vertical="center" wrapText="1"/>
    </xf>
    <xf numFmtId="0" fontId="34" fillId="0" borderId="31" xfId="0" applyFont="1" applyFill="1" applyBorder="1" applyAlignment="1">
      <alignment vertical="center" wrapText="1"/>
    </xf>
    <xf numFmtId="0" fontId="34" fillId="0" borderId="49" xfId="0" applyFont="1" applyFill="1" applyBorder="1" applyAlignment="1">
      <alignment vertical="center" wrapText="1"/>
    </xf>
    <xf numFmtId="0" fontId="34" fillId="0" borderId="37" xfId="0" applyFont="1" applyFill="1" applyBorder="1" applyAlignment="1">
      <alignment vertical="center" wrapText="1"/>
    </xf>
    <xf numFmtId="0" fontId="34" fillId="0" borderId="0" xfId="0" applyFont="1" applyFill="1" applyAlignment="1">
      <alignment vertical="center" wrapText="1"/>
    </xf>
    <xf numFmtId="0" fontId="34" fillId="0" borderId="70" xfId="0" applyFont="1" applyFill="1" applyBorder="1" applyAlignment="1">
      <alignment vertical="center" wrapText="1"/>
    </xf>
    <xf numFmtId="0" fontId="34" fillId="0" borderId="43" xfId="0" applyFont="1" applyFill="1" applyBorder="1" applyAlignment="1">
      <alignment vertical="center" wrapText="1"/>
    </xf>
    <xf numFmtId="0" fontId="34" fillId="0" borderId="25" xfId="0" applyFont="1" applyFill="1" applyBorder="1" applyAlignment="1">
      <alignment vertical="center" wrapText="1"/>
    </xf>
    <xf numFmtId="0" fontId="34" fillId="0" borderId="26" xfId="0" applyFont="1" applyFill="1" applyBorder="1" applyAlignment="1">
      <alignment vertical="center" wrapText="1"/>
    </xf>
    <xf numFmtId="0" fontId="34" fillId="0" borderId="81" xfId="0" applyFont="1" applyFill="1" applyBorder="1" applyAlignment="1">
      <alignment horizontal="center" vertical="center" wrapText="1"/>
    </xf>
    <xf numFmtId="0" fontId="34" fillId="0" borderId="72" xfId="3" applyFont="1" applyFill="1" applyBorder="1" applyAlignment="1">
      <alignment vertical="center"/>
    </xf>
    <xf numFmtId="0" fontId="34" fillId="0" borderId="73" xfId="3" applyFont="1" applyFill="1" applyBorder="1" applyAlignment="1">
      <alignment vertical="center"/>
    </xf>
    <xf numFmtId="0" fontId="34" fillId="0" borderId="30" xfId="0" applyFont="1" applyFill="1" applyBorder="1" applyAlignment="1">
      <alignment vertical="center"/>
    </xf>
    <xf numFmtId="0" fontId="34" fillId="0" borderId="31" xfId="0" applyFont="1" applyFill="1" applyBorder="1" applyAlignment="1">
      <alignment vertical="center"/>
    </xf>
    <xf numFmtId="0" fontId="34" fillId="0" borderId="49" xfId="0" applyFont="1" applyFill="1" applyBorder="1" applyAlignment="1">
      <alignment vertical="center"/>
    </xf>
    <xf numFmtId="0" fontId="34" fillId="0" borderId="37" xfId="0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0" fontId="34" fillId="0" borderId="70" xfId="0" applyFont="1" applyFill="1" applyBorder="1" applyAlignment="1">
      <alignment vertical="center"/>
    </xf>
    <xf numFmtId="0" fontId="34" fillId="0" borderId="88" xfId="3" applyFont="1" applyFill="1" applyBorder="1" applyAlignment="1">
      <alignment horizontal="center" vertical="center" wrapText="1"/>
    </xf>
    <xf numFmtId="0" fontId="34" fillId="0" borderId="90" xfId="3" applyFont="1" applyFill="1" applyBorder="1" applyAlignment="1">
      <alignment horizontal="center" vertical="center"/>
    </xf>
    <xf numFmtId="0" fontId="34" fillId="0" borderId="91" xfId="3" applyFont="1" applyFill="1" applyBorder="1" applyAlignment="1">
      <alignment horizontal="center" vertical="center"/>
    </xf>
    <xf numFmtId="0" fontId="34" fillId="0" borderId="93" xfId="3" applyFont="1" applyFill="1" applyBorder="1" applyAlignment="1">
      <alignment horizontal="center" vertical="center"/>
    </xf>
    <xf numFmtId="0" fontId="34" fillId="0" borderId="76" xfId="0" applyFont="1" applyFill="1" applyBorder="1" applyAlignment="1">
      <alignment vertical="center" wrapText="1"/>
    </xf>
    <xf numFmtId="0" fontId="34" fillId="0" borderId="77" xfId="0" applyFont="1" applyFill="1" applyBorder="1" applyAlignment="1">
      <alignment vertical="center" wrapText="1"/>
    </xf>
    <xf numFmtId="0" fontId="34" fillId="0" borderId="79" xfId="0" applyFont="1" applyFill="1" applyBorder="1" applyAlignment="1">
      <alignment vertical="center" wrapText="1"/>
    </xf>
    <xf numFmtId="0" fontId="34" fillId="0" borderId="37" xfId="0" quotePrefix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34" fillId="0" borderId="69" xfId="0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center" vertical="center"/>
    </xf>
    <xf numFmtId="0" fontId="34" fillId="0" borderId="43" xfId="0" applyFont="1" applyFill="1" applyBorder="1" applyAlignment="1">
      <alignment horizontal="center" vertical="center"/>
    </xf>
    <xf numFmtId="0" fontId="34" fillId="0" borderId="25" xfId="0" applyFont="1" applyFill="1" applyBorder="1" applyAlignment="1">
      <alignment horizontal="center" vertical="center"/>
    </xf>
    <xf numFmtId="0" fontId="34" fillId="0" borderId="44" xfId="0" applyFont="1" applyFill="1" applyBorder="1" applyAlignment="1">
      <alignment horizontal="center" vertical="center"/>
    </xf>
    <xf numFmtId="38" fontId="34" fillId="0" borderId="30" xfId="1" applyFont="1" applyFill="1" applyBorder="1" applyAlignment="1">
      <alignment horizontal="right" vertical="center" wrapText="1"/>
    </xf>
    <xf numFmtId="38" fontId="34" fillId="0" borderId="31" xfId="1" applyFont="1" applyFill="1" applyBorder="1" applyAlignment="1">
      <alignment horizontal="right" vertical="center"/>
    </xf>
    <xf numFmtId="38" fontId="34" fillId="0" borderId="32" xfId="1" applyFont="1" applyFill="1" applyBorder="1" applyAlignment="1">
      <alignment horizontal="right" vertical="center"/>
    </xf>
    <xf numFmtId="38" fontId="34" fillId="0" borderId="37" xfId="1" applyFont="1" applyFill="1" applyBorder="1" applyAlignment="1">
      <alignment horizontal="right" vertical="center"/>
    </xf>
    <xf numFmtId="38" fontId="34" fillId="0" borderId="0" xfId="1" applyFont="1" applyFill="1" applyBorder="1" applyAlignment="1">
      <alignment horizontal="right" vertical="center"/>
    </xf>
    <xf numFmtId="38" fontId="34" fillId="0" borderId="69" xfId="1" applyFont="1" applyFill="1" applyBorder="1" applyAlignment="1">
      <alignment horizontal="right" vertical="center"/>
    </xf>
    <xf numFmtId="38" fontId="34" fillId="0" borderId="43" xfId="1" applyFont="1" applyFill="1" applyBorder="1" applyAlignment="1">
      <alignment horizontal="right" vertical="center"/>
    </xf>
    <xf numFmtId="38" fontId="34" fillId="0" borderId="25" xfId="1" applyFont="1" applyFill="1" applyBorder="1" applyAlignment="1">
      <alignment horizontal="right" vertical="center"/>
    </xf>
    <xf numFmtId="38" fontId="34" fillId="0" borderId="44" xfId="1" applyFont="1" applyFill="1" applyBorder="1" applyAlignment="1">
      <alignment horizontal="right" vertical="center"/>
    </xf>
    <xf numFmtId="38" fontId="34" fillId="0" borderId="31" xfId="1" applyFont="1" applyFill="1" applyBorder="1" applyAlignment="1">
      <alignment horizontal="right" vertical="center" wrapText="1"/>
    </xf>
    <xf numFmtId="38" fontId="34" fillId="0" borderId="49" xfId="1" applyFont="1" applyFill="1" applyBorder="1" applyAlignment="1">
      <alignment horizontal="right" vertical="center"/>
    </xf>
    <xf numFmtId="38" fontId="34" fillId="0" borderId="70" xfId="1" applyFont="1" applyFill="1" applyBorder="1" applyAlignment="1">
      <alignment horizontal="right" vertical="center"/>
    </xf>
    <xf numFmtId="38" fontId="34" fillId="0" borderId="26" xfId="1" applyFont="1" applyFill="1" applyBorder="1" applyAlignment="1">
      <alignment horizontal="right" vertical="center"/>
    </xf>
    <xf numFmtId="0" fontId="34" fillId="0" borderId="31" xfId="3" applyFont="1" applyFill="1" applyBorder="1" applyAlignment="1">
      <alignment horizontal="center" vertical="center"/>
    </xf>
    <xf numFmtId="0" fontId="34" fillId="0" borderId="0" xfId="3" applyFont="1" applyFill="1" applyAlignment="1">
      <alignment horizontal="center" vertical="center"/>
    </xf>
    <xf numFmtId="0" fontId="34" fillId="0" borderId="25" xfId="3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 wrapText="1"/>
    </xf>
    <xf numFmtId="0" fontId="34" fillId="0" borderId="31" xfId="0" applyFont="1" applyFill="1" applyBorder="1" applyAlignment="1">
      <alignment horizontal="center" vertical="center" wrapText="1"/>
    </xf>
    <xf numFmtId="0" fontId="34" fillId="0" borderId="32" xfId="0" applyFont="1" applyFill="1" applyBorder="1" applyAlignment="1">
      <alignment horizontal="center" vertical="center" wrapText="1"/>
    </xf>
    <xf numFmtId="0" fontId="34" fillId="0" borderId="37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 wrapText="1"/>
    </xf>
    <xf numFmtId="0" fontId="34" fillId="0" borderId="69" xfId="0" applyFont="1" applyFill="1" applyBorder="1" applyAlignment="1">
      <alignment horizontal="center" vertical="center" wrapText="1"/>
    </xf>
    <xf numFmtId="0" fontId="34" fillId="0" borderId="71" xfId="0" applyFont="1" applyFill="1" applyBorder="1" applyAlignment="1">
      <alignment horizontal="center" vertical="center" wrapText="1"/>
    </xf>
    <xf numFmtId="0" fontId="34" fillId="0" borderId="72" xfId="0" applyFont="1" applyFill="1" applyBorder="1" applyAlignment="1">
      <alignment horizontal="center" vertical="center" wrapText="1"/>
    </xf>
    <xf numFmtId="0" fontId="34" fillId="0" borderId="73" xfId="0" applyFont="1" applyFill="1" applyBorder="1" applyAlignment="1">
      <alignment horizontal="center" vertical="center" wrapText="1"/>
    </xf>
    <xf numFmtId="38" fontId="34" fillId="0" borderId="30" xfId="1" applyFont="1" applyFill="1" applyBorder="1" applyAlignment="1">
      <alignment horizontal="right" vertical="center"/>
    </xf>
    <xf numFmtId="38" fontId="34" fillId="0" borderId="71" xfId="1" applyFont="1" applyFill="1" applyBorder="1" applyAlignment="1">
      <alignment horizontal="right" vertical="center"/>
    </xf>
    <xf numFmtId="38" fontId="34" fillId="0" borderId="72" xfId="1" applyFont="1" applyFill="1" applyBorder="1" applyAlignment="1">
      <alignment horizontal="right" vertical="center"/>
    </xf>
    <xf numFmtId="38" fontId="34" fillId="0" borderId="73" xfId="1" applyFont="1" applyFill="1" applyBorder="1" applyAlignment="1">
      <alignment horizontal="right" vertical="center"/>
    </xf>
    <xf numFmtId="38" fontId="34" fillId="0" borderId="74" xfId="1" applyFont="1" applyFill="1" applyBorder="1" applyAlignment="1">
      <alignment horizontal="right" vertical="center"/>
    </xf>
    <xf numFmtId="0" fontId="34" fillId="0" borderId="72" xfId="3" applyFont="1" applyFill="1" applyBorder="1" applyAlignment="1">
      <alignment horizontal="center" vertical="center"/>
    </xf>
    <xf numFmtId="0" fontId="38" fillId="0" borderId="71" xfId="0" applyFont="1" applyFill="1" applyBorder="1" applyAlignment="1">
      <alignment vertical="center" wrapText="1"/>
    </xf>
    <xf numFmtId="0" fontId="38" fillId="0" borderId="72" xfId="0" applyFont="1" applyFill="1" applyBorder="1" applyAlignment="1">
      <alignment vertical="center" wrapText="1"/>
    </xf>
    <xf numFmtId="0" fontId="38" fillId="0" borderId="73" xfId="0" applyFont="1" applyFill="1" applyBorder="1" applyAlignment="1">
      <alignment vertical="center" wrapText="1"/>
    </xf>
    <xf numFmtId="0" fontId="34" fillId="0" borderId="88" xfId="0" applyFont="1" applyFill="1" applyBorder="1" applyAlignment="1">
      <alignment horizontal="center" vertical="center" wrapText="1"/>
    </xf>
    <xf numFmtId="0" fontId="34" fillId="0" borderId="89" xfId="0" applyFont="1" applyFill="1" applyBorder="1" applyAlignment="1">
      <alignment horizontal="center" vertical="center"/>
    </xf>
    <xf numFmtId="0" fontId="34" fillId="0" borderId="90" xfId="0" applyFont="1" applyFill="1" applyBorder="1" applyAlignment="1">
      <alignment horizontal="center" vertical="center"/>
    </xf>
    <xf numFmtId="0" fontId="34" fillId="0" borderId="91" xfId="0" applyFont="1" applyFill="1" applyBorder="1" applyAlignment="1">
      <alignment horizontal="center" vertical="center"/>
    </xf>
    <xf numFmtId="0" fontId="34" fillId="0" borderId="92" xfId="0" applyFont="1" applyFill="1" applyBorder="1" applyAlignment="1">
      <alignment horizontal="center" vertical="center"/>
    </xf>
    <xf numFmtId="0" fontId="34" fillId="0" borderId="93" xfId="0" applyFont="1" applyFill="1" applyBorder="1" applyAlignment="1">
      <alignment horizontal="center" vertical="center"/>
    </xf>
    <xf numFmtId="0" fontId="34" fillId="2" borderId="88" xfId="3" applyFont="1" applyFill="1" applyBorder="1" applyAlignment="1">
      <alignment horizontal="center" vertical="center"/>
    </xf>
    <xf numFmtId="0" fontId="34" fillId="2" borderId="90" xfId="3" applyFont="1" applyFill="1" applyBorder="1" applyAlignment="1">
      <alignment horizontal="center" vertical="center"/>
    </xf>
    <xf numFmtId="0" fontId="34" fillId="2" borderId="37" xfId="3" applyFont="1" applyFill="1" applyBorder="1" applyAlignment="1">
      <alignment horizontal="center" vertical="center"/>
    </xf>
    <xf numFmtId="0" fontId="34" fillId="2" borderId="69" xfId="3" applyFont="1" applyFill="1" applyBorder="1" applyAlignment="1">
      <alignment horizontal="center" vertical="center"/>
    </xf>
    <xf numFmtId="0" fontId="34" fillId="2" borderId="91" xfId="3" applyFont="1" applyFill="1" applyBorder="1" applyAlignment="1">
      <alignment horizontal="center" vertical="center"/>
    </xf>
    <xf numFmtId="0" fontId="34" fillId="2" borderId="93" xfId="3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43" xfId="0" applyFont="1" applyFill="1" applyBorder="1" applyAlignment="1">
      <alignment horizontal="center" vertical="center" wrapText="1"/>
    </xf>
    <xf numFmtId="0" fontId="34" fillId="0" borderId="25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 wrapText="1"/>
    </xf>
    <xf numFmtId="38" fontId="34" fillId="0" borderId="2" xfId="1" applyFont="1" applyFill="1" applyBorder="1" applyAlignment="1">
      <alignment horizontal="right" vertical="center"/>
    </xf>
    <xf numFmtId="38" fontId="34" fillId="0" borderId="3" xfId="1" applyFont="1" applyFill="1" applyBorder="1" applyAlignment="1">
      <alignment horizontal="right" vertical="center"/>
    </xf>
    <xf numFmtId="38" fontId="34" fillId="0" borderId="4" xfId="1" applyFont="1" applyFill="1" applyBorder="1" applyAlignment="1">
      <alignment horizontal="right" vertical="center"/>
    </xf>
    <xf numFmtId="38" fontId="34" fillId="0" borderId="19" xfId="1" applyFont="1" applyFill="1" applyBorder="1" applyAlignment="1">
      <alignment horizontal="right" vertical="center"/>
    </xf>
    <xf numFmtId="0" fontId="34" fillId="0" borderId="31" xfId="0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34" fillId="0" borderId="2" xfId="3" applyFont="1" applyFill="1" applyBorder="1" applyAlignment="1">
      <alignment horizontal="center" vertical="center" wrapText="1"/>
    </xf>
    <xf numFmtId="0" fontId="34" fillId="0" borderId="3" xfId="3" applyFont="1" applyFill="1" applyBorder="1" applyAlignment="1">
      <alignment horizontal="center" vertical="center"/>
    </xf>
    <xf numFmtId="0" fontId="34" fillId="0" borderId="4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36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 wrapText="1"/>
    </xf>
    <xf numFmtId="0" fontId="3" fillId="0" borderId="37" xfId="0" applyFont="1" applyFill="1" applyBorder="1" applyAlignment="1">
      <alignment horizontal="center" vertical="center" textRotation="255"/>
    </xf>
    <xf numFmtId="0" fontId="3" fillId="0" borderId="71" xfId="0" applyFont="1" applyFill="1" applyBorder="1" applyAlignment="1">
      <alignment horizontal="center" vertical="center" textRotation="255"/>
    </xf>
    <xf numFmtId="0" fontId="34" fillId="0" borderId="3" xfId="3" applyFont="1" applyFill="1" applyBorder="1" applyAlignment="1">
      <alignment horizontal="left" vertical="center" wrapText="1"/>
    </xf>
    <xf numFmtId="0" fontId="34" fillId="0" borderId="3" xfId="3" applyFont="1" applyFill="1" applyBorder="1" applyAlignment="1">
      <alignment horizontal="left" vertical="center"/>
    </xf>
    <xf numFmtId="0" fontId="34" fillId="0" borderId="4" xfId="3" applyFont="1" applyFill="1" applyBorder="1" applyAlignment="1">
      <alignment horizontal="left" vertical="center"/>
    </xf>
    <xf numFmtId="0" fontId="34" fillId="0" borderId="18" xfId="0" applyFont="1" applyFill="1" applyBorder="1" applyAlignment="1">
      <alignment horizontal="center" vertical="center"/>
    </xf>
    <xf numFmtId="0" fontId="3" fillId="0" borderId="4" xfId="0" applyFont="1" applyFill="1" applyBorder="1" applyAlignment="1"/>
    <xf numFmtId="0" fontId="3" fillId="0" borderId="68" xfId="0" applyFont="1" applyFill="1" applyBorder="1" applyAlignment="1"/>
    <xf numFmtId="0" fontId="3" fillId="0" borderId="69" xfId="0" applyFont="1" applyFill="1" applyBorder="1" applyAlignment="1"/>
    <xf numFmtId="0" fontId="3" fillId="0" borderId="53" xfId="0" applyFont="1" applyFill="1" applyBorder="1" applyAlignment="1"/>
    <xf numFmtId="0" fontId="3" fillId="0" borderId="11" xfId="0" applyFont="1" applyFill="1" applyBorder="1" applyAlignment="1"/>
    <xf numFmtId="0" fontId="34" fillId="0" borderId="10" xfId="3" applyFont="1" applyFill="1" applyBorder="1" applyAlignment="1">
      <alignment horizontal="center" vertical="center"/>
    </xf>
    <xf numFmtId="0" fontId="34" fillId="0" borderId="31" xfId="3" applyFont="1" applyFill="1" applyBorder="1" applyAlignment="1">
      <alignment horizontal="left" vertical="center" wrapText="1" shrinkToFit="1"/>
    </xf>
    <xf numFmtId="0" fontId="34" fillId="0" borderId="31" xfId="3" applyFont="1" applyFill="1" applyBorder="1" applyAlignment="1">
      <alignment horizontal="left" vertical="center" shrinkToFit="1"/>
    </xf>
    <xf numFmtId="0" fontId="34" fillId="0" borderId="32" xfId="3" applyFont="1" applyFill="1" applyBorder="1" applyAlignment="1">
      <alignment horizontal="left" vertical="center" shrinkToFit="1"/>
    </xf>
    <xf numFmtId="0" fontId="34" fillId="0" borderId="0" xfId="3" applyFont="1" applyFill="1" applyAlignment="1">
      <alignment horizontal="left" vertical="center" shrinkToFit="1"/>
    </xf>
    <xf numFmtId="0" fontId="34" fillId="0" borderId="69" xfId="3" applyFont="1" applyFill="1" applyBorder="1" applyAlignment="1">
      <alignment horizontal="left" vertical="center" shrinkToFit="1"/>
    </xf>
    <xf numFmtId="0" fontId="34" fillId="0" borderId="25" xfId="3" applyFont="1" applyFill="1" applyBorder="1" applyAlignment="1">
      <alignment horizontal="left" vertical="center" shrinkToFit="1"/>
    </xf>
    <xf numFmtId="0" fontId="34" fillId="0" borderId="44" xfId="3" applyFont="1" applyFill="1" applyBorder="1" applyAlignment="1">
      <alignment horizontal="left" vertical="center" shrinkToFit="1"/>
    </xf>
    <xf numFmtId="0" fontId="39" fillId="0" borderId="30" xfId="3" applyFont="1" applyFill="1" applyBorder="1" applyAlignment="1">
      <alignment horizontal="center" vertical="center"/>
    </xf>
    <xf numFmtId="0" fontId="39" fillId="0" borderId="32" xfId="3" applyFont="1" applyFill="1" applyBorder="1" applyAlignment="1">
      <alignment horizontal="center" vertical="center"/>
    </xf>
    <xf numFmtId="0" fontId="39" fillId="0" borderId="37" xfId="3" applyFont="1" applyFill="1" applyBorder="1" applyAlignment="1">
      <alignment horizontal="center" vertical="center"/>
    </xf>
    <xf numFmtId="0" fontId="39" fillId="0" borderId="69" xfId="3" applyFont="1" applyFill="1" applyBorder="1" applyAlignment="1">
      <alignment horizontal="center" vertical="center"/>
    </xf>
    <xf numFmtId="0" fontId="39" fillId="0" borderId="43" xfId="3" applyFont="1" applyFill="1" applyBorder="1" applyAlignment="1">
      <alignment horizontal="center" vertical="center"/>
    </xf>
    <xf numFmtId="0" fontId="39" fillId="0" borderId="44" xfId="3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left" vertical="center" wrapText="1"/>
    </xf>
    <xf numFmtId="0" fontId="34" fillId="0" borderId="31" xfId="0" applyFont="1" applyFill="1" applyBorder="1" applyAlignment="1">
      <alignment horizontal="left" vertical="center"/>
    </xf>
    <xf numFmtId="0" fontId="34" fillId="0" borderId="32" xfId="0" applyFont="1" applyFill="1" applyBorder="1" applyAlignment="1">
      <alignment horizontal="left" vertical="center"/>
    </xf>
    <xf numFmtId="0" fontId="34" fillId="0" borderId="37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34" fillId="0" borderId="69" xfId="0" applyFont="1" applyFill="1" applyBorder="1" applyAlignment="1">
      <alignment horizontal="left" vertical="center"/>
    </xf>
    <xf numFmtId="0" fontId="34" fillId="0" borderId="77" xfId="3" applyFont="1" applyFill="1" applyBorder="1" applyAlignment="1">
      <alignment horizontal="left" vertical="center" shrinkToFit="1"/>
    </xf>
    <xf numFmtId="0" fontId="34" fillId="0" borderId="78" xfId="3" applyFont="1" applyFill="1" applyBorder="1" applyAlignment="1">
      <alignment horizontal="left" vertical="center" shrinkToFit="1"/>
    </xf>
    <xf numFmtId="0" fontId="34" fillId="0" borderId="9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34" fillId="0" borderId="70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center" vertical="center"/>
    </xf>
    <xf numFmtId="0" fontId="34" fillId="0" borderId="65" xfId="3" applyFont="1" applyFill="1" applyBorder="1" applyAlignment="1">
      <alignment horizontal="center" vertical="center"/>
    </xf>
    <xf numFmtId="0" fontId="34" fillId="0" borderId="51" xfId="3" applyFont="1" applyFill="1" applyBorder="1" applyAlignment="1">
      <alignment horizontal="center" vertical="center"/>
    </xf>
    <xf numFmtId="0" fontId="34" fillId="0" borderId="52" xfId="3" applyFont="1" applyFill="1" applyBorder="1" applyAlignment="1">
      <alignment horizontal="center" vertical="center"/>
    </xf>
    <xf numFmtId="0" fontId="34" fillId="0" borderId="67" xfId="3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48" fillId="4" borderId="168" xfId="5" applyFont="1" applyFill="1" applyBorder="1" applyAlignment="1">
      <alignment horizontal="center" vertical="center" shrinkToFit="1"/>
    </xf>
    <xf numFmtId="0" fontId="48" fillId="4" borderId="86" xfId="5" applyFont="1" applyFill="1" applyBorder="1" applyAlignment="1">
      <alignment horizontal="center" vertical="center" shrinkToFit="1"/>
    </xf>
    <xf numFmtId="38" fontId="3" fillId="0" borderId="1" xfId="5" applyNumberFormat="1" applyFont="1" applyBorder="1" applyAlignment="1">
      <alignment horizontal="center" vertical="center" textRotation="255"/>
    </xf>
    <xf numFmtId="38" fontId="3" fillId="0" borderId="8" xfId="5" applyNumberFormat="1" applyFont="1" applyBorder="1" applyAlignment="1">
      <alignment horizontal="center" vertical="center" textRotation="255"/>
    </xf>
    <xf numFmtId="38" fontId="3" fillId="0" borderId="171" xfId="5" applyNumberFormat="1" applyFont="1" applyBorder="1" applyAlignment="1">
      <alignment horizontal="left" vertical="center" wrapText="1"/>
    </xf>
    <xf numFmtId="38" fontId="3" fillId="0" borderId="172" xfId="5" applyNumberFormat="1" applyFont="1" applyBorder="1" applyAlignment="1">
      <alignment horizontal="left" vertical="center" wrapText="1"/>
    </xf>
    <xf numFmtId="0" fontId="3" fillId="0" borderId="36" xfId="5" applyFont="1" applyBorder="1" applyAlignment="1">
      <alignment horizontal="center" vertical="center" textRotation="255"/>
    </xf>
    <xf numFmtId="0" fontId="3" fillId="0" borderId="8" xfId="5" applyFont="1" applyBorder="1" applyAlignment="1">
      <alignment horizontal="center" vertical="center" textRotation="255"/>
    </xf>
    <xf numFmtId="177" fontId="3" fillId="2" borderId="37" xfId="5" applyNumberFormat="1" applyFont="1" applyFill="1" applyBorder="1" applyAlignment="1">
      <alignment horizontal="left" vertical="center" wrapText="1"/>
    </xf>
    <xf numFmtId="177" fontId="3" fillId="2" borderId="70" xfId="5" applyNumberFormat="1" applyFont="1" applyFill="1" applyBorder="1" applyAlignment="1">
      <alignment horizontal="left" vertical="center" wrapText="1"/>
    </xf>
    <xf numFmtId="0" fontId="3" fillId="4" borderId="18" xfId="5" applyFont="1" applyFill="1" applyBorder="1" applyAlignment="1">
      <alignment horizontal="center" vertical="center"/>
    </xf>
    <xf numFmtId="0" fontId="3" fillId="4" borderId="3" xfId="5" applyFont="1" applyFill="1" applyBorder="1" applyAlignment="1">
      <alignment horizontal="center" vertical="center"/>
    </xf>
    <xf numFmtId="0" fontId="3" fillId="4" borderId="19" xfId="5" applyFont="1" applyFill="1" applyBorder="1" applyAlignment="1">
      <alignment horizontal="center" vertical="center"/>
    </xf>
    <xf numFmtId="0" fontId="3" fillId="4" borderId="53" xfId="5" applyFont="1" applyFill="1" applyBorder="1" applyAlignment="1">
      <alignment horizontal="center" vertical="center"/>
    </xf>
    <xf numFmtId="0" fontId="3" fillId="4" borderId="10" xfId="5" applyFont="1" applyFill="1" applyBorder="1" applyAlignment="1">
      <alignment horizontal="center" vertical="center"/>
    </xf>
    <xf numFmtId="0" fontId="3" fillId="4" borderId="54" xfId="5" applyFont="1" applyFill="1" applyBorder="1" applyAlignment="1">
      <alignment horizontal="center" vertical="center"/>
    </xf>
    <xf numFmtId="0" fontId="3" fillId="4" borderId="1" xfId="5" applyFont="1" applyFill="1" applyBorder="1" applyAlignment="1">
      <alignment horizontal="center" vertical="center" shrinkToFit="1"/>
    </xf>
    <xf numFmtId="0" fontId="3" fillId="4" borderId="8" xfId="5" applyFont="1" applyFill="1" applyBorder="1" applyAlignment="1">
      <alignment horizontal="center" vertical="center" shrinkToFit="1"/>
    </xf>
    <xf numFmtId="177" fontId="3" fillId="2" borderId="139" xfId="5" applyNumberFormat="1" applyFont="1" applyFill="1" applyBorder="1" applyAlignment="1">
      <alignment horizontal="left" vertical="center"/>
    </xf>
    <xf numFmtId="177" fontId="3" fillId="2" borderId="140" xfId="5" applyNumberFormat="1" applyFont="1" applyFill="1" applyBorder="1" applyAlignment="1">
      <alignment horizontal="left" vertical="center"/>
    </xf>
    <xf numFmtId="0" fontId="37" fillId="0" borderId="0" xfId="5" applyFont="1" applyAlignment="1">
      <alignment horizontal="center" vertical="center"/>
    </xf>
    <xf numFmtId="0" fontId="13" fillId="0" borderId="0" xfId="5" applyFont="1" applyAlignment="1">
      <alignment horizontal="center" vertical="center"/>
    </xf>
    <xf numFmtId="177" fontId="3" fillId="2" borderId="18" xfId="5" applyNumberFormat="1" applyFont="1" applyFill="1" applyBorder="1" applyAlignment="1">
      <alignment horizontal="center" vertical="center"/>
    </xf>
    <xf numFmtId="177" fontId="3" fillId="2" borderId="3" xfId="5" applyNumberFormat="1" applyFont="1" applyFill="1" applyBorder="1" applyAlignment="1">
      <alignment horizontal="center" vertical="center"/>
    </xf>
    <xf numFmtId="177" fontId="3" fillId="2" borderId="19" xfId="5" applyNumberFormat="1" applyFont="1" applyFill="1" applyBorder="1" applyAlignment="1">
      <alignment horizontal="center" vertical="center"/>
    </xf>
    <xf numFmtId="177" fontId="3" fillId="2" borderId="68" xfId="5" applyNumberFormat="1" applyFont="1" applyFill="1" applyBorder="1" applyAlignment="1">
      <alignment horizontal="center" vertical="center"/>
    </xf>
    <xf numFmtId="177" fontId="3" fillId="2" borderId="0" xfId="5" applyNumberFormat="1" applyFont="1" applyFill="1" applyAlignment="1">
      <alignment horizontal="center" vertical="center"/>
    </xf>
    <xf numFmtId="177" fontId="3" fillId="2" borderId="70" xfId="5" applyNumberFormat="1" applyFont="1" applyFill="1" applyBorder="1" applyAlignment="1">
      <alignment horizontal="center" vertical="center"/>
    </xf>
    <xf numFmtId="177" fontId="3" fillId="2" borderId="53" xfId="5" applyNumberFormat="1" applyFont="1" applyFill="1" applyBorder="1" applyAlignment="1">
      <alignment horizontal="center" vertical="center"/>
    </xf>
    <xf numFmtId="177" fontId="3" fillId="2" borderId="10" xfId="5" applyNumberFormat="1" applyFont="1" applyFill="1" applyBorder="1" applyAlignment="1">
      <alignment horizontal="center" vertical="center"/>
    </xf>
    <xf numFmtId="177" fontId="3" fillId="2" borderId="54" xfId="5" applyNumberFormat="1" applyFont="1" applyFill="1" applyBorder="1" applyAlignment="1">
      <alignment horizontal="center" vertical="center"/>
    </xf>
    <xf numFmtId="177" fontId="3" fillId="2" borderId="100" xfId="5" applyNumberFormat="1" applyFont="1" applyFill="1" applyBorder="1" applyAlignment="1">
      <alignment horizontal="center" vertical="center" wrapText="1"/>
    </xf>
    <xf numFmtId="177" fontId="3" fillId="2" borderId="107" xfId="5" applyNumberFormat="1" applyFont="1" applyFill="1" applyBorder="1" applyAlignment="1">
      <alignment horizontal="center" vertical="center" wrapText="1"/>
    </xf>
    <xf numFmtId="177" fontId="3" fillId="2" borderId="114" xfId="5" applyNumberFormat="1" applyFont="1" applyFill="1" applyBorder="1" applyAlignment="1">
      <alignment horizontal="center" vertical="center" wrapText="1"/>
    </xf>
    <xf numFmtId="177" fontId="3" fillId="2" borderId="120" xfId="5" applyNumberFormat="1" applyFont="1" applyFill="1" applyBorder="1" applyAlignment="1">
      <alignment horizontal="center" vertical="center" wrapText="1"/>
    </xf>
    <xf numFmtId="177" fontId="3" fillId="2" borderId="126" xfId="5" applyNumberFormat="1" applyFont="1" applyFill="1" applyBorder="1" applyAlignment="1">
      <alignment horizontal="center" vertical="center" wrapText="1"/>
    </xf>
    <xf numFmtId="177" fontId="3" fillId="2" borderId="134" xfId="5" applyNumberFormat="1" applyFont="1" applyFill="1" applyBorder="1" applyAlignment="1">
      <alignment horizontal="center" vertical="center" wrapText="1"/>
    </xf>
    <xf numFmtId="177" fontId="3" fillId="2" borderId="139" xfId="5" applyNumberFormat="1" applyFont="1" applyFill="1" applyBorder="1" applyAlignment="1">
      <alignment horizontal="left" vertical="center" shrinkToFit="1"/>
    </xf>
    <xf numFmtId="177" fontId="3" fillId="2" borderId="140" xfId="5" applyNumberFormat="1" applyFont="1" applyFill="1" applyBorder="1" applyAlignment="1">
      <alignment horizontal="left" vertical="center" shrinkToFit="1"/>
    </xf>
    <xf numFmtId="177" fontId="3" fillId="2" borderId="139" xfId="5" applyNumberFormat="1" applyFont="1" applyFill="1" applyBorder="1" applyAlignment="1">
      <alignment vertical="center" shrinkToFit="1"/>
    </xf>
    <xf numFmtId="177" fontId="3" fillId="2" borderId="140" xfId="5" applyNumberFormat="1" applyFont="1" applyFill="1" applyBorder="1" applyAlignment="1">
      <alignment vertical="center" shrinkToFit="1"/>
    </xf>
    <xf numFmtId="0" fontId="7" fillId="7" borderId="12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58" fillId="0" borderId="59" xfId="0" applyFont="1" applyFill="1" applyBorder="1" applyAlignment="1">
      <alignment horizontal="center" vertical="center"/>
    </xf>
    <xf numFmtId="0" fontId="58" fillId="0" borderId="60" xfId="0" applyFont="1" applyFill="1" applyBorder="1" applyAlignment="1">
      <alignment horizontal="center" vertical="center"/>
    </xf>
    <xf numFmtId="0" fontId="25" fillId="0" borderId="59" xfId="0" applyFont="1" applyFill="1" applyBorder="1" applyAlignment="1">
      <alignment horizontal="center" vertical="center"/>
    </xf>
    <xf numFmtId="0" fontId="25" fillId="0" borderId="6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25" fillId="0" borderId="59" xfId="0" applyFont="1" applyFill="1" applyBorder="1" applyAlignment="1">
      <alignment horizontal="center" vertical="center" wrapText="1"/>
    </xf>
    <xf numFmtId="0" fontId="25" fillId="0" borderId="6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83" xfId="0" applyFont="1" applyFill="1" applyBorder="1" applyAlignment="1">
      <alignment horizontal="center" vertical="center" wrapText="1"/>
    </xf>
    <xf numFmtId="0" fontId="3" fillId="0" borderId="188" xfId="0" applyFont="1" applyFill="1" applyBorder="1" applyAlignment="1">
      <alignment horizontal="center" vertical="center" wrapText="1"/>
    </xf>
    <xf numFmtId="5" fontId="3" fillId="0" borderId="184" xfId="0" applyNumberFormat="1" applyFont="1" applyFill="1" applyBorder="1" applyAlignment="1">
      <alignment horizontal="center" vertical="center" wrapText="1"/>
    </xf>
    <xf numFmtId="5" fontId="3" fillId="0" borderId="185" xfId="0" applyNumberFormat="1" applyFont="1" applyFill="1" applyBorder="1" applyAlignment="1">
      <alignment horizontal="center" vertical="center" wrapText="1"/>
    </xf>
    <xf numFmtId="5" fontId="3" fillId="0" borderId="186" xfId="0" applyNumberFormat="1" applyFont="1" applyFill="1" applyBorder="1" applyAlignment="1">
      <alignment horizontal="center" vertical="center" wrapText="1"/>
    </xf>
    <xf numFmtId="5" fontId="3" fillId="0" borderId="187" xfId="0" applyNumberFormat="1" applyFont="1" applyFill="1" applyBorder="1" applyAlignment="1">
      <alignment horizontal="center" vertical="center" wrapText="1"/>
    </xf>
    <xf numFmtId="5" fontId="3" fillId="0" borderId="189" xfId="0" applyNumberFormat="1" applyFont="1" applyFill="1" applyBorder="1" applyAlignment="1">
      <alignment horizontal="center" vertical="center" wrapText="1"/>
    </xf>
    <xf numFmtId="5" fontId="3" fillId="0" borderId="190" xfId="0" applyNumberFormat="1" applyFont="1" applyFill="1" applyBorder="1" applyAlignment="1">
      <alignment horizontal="center" vertical="center" wrapText="1"/>
    </xf>
    <xf numFmtId="5" fontId="3" fillId="0" borderId="191" xfId="0" applyNumberFormat="1" applyFont="1" applyFill="1" applyBorder="1" applyAlignment="1">
      <alignment horizontal="center" vertical="center" wrapText="1"/>
    </xf>
    <xf numFmtId="5" fontId="3" fillId="0" borderId="19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center" vertical="center" wrapText="1"/>
    </xf>
    <xf numFmtId="0" fontId="58" fillId="0" borderId="59" xfId="0" applyFont="1" applyFill="1" applyBorder="1" applyAlignment="1">
      <alignment horizontal="center" vertical="center" wrapText="1"/>
    </xf>
    <xf numFmtId="0" fontId="58" fillId="0" borderId="60" xfId="0" applyFont="1" applyFill="1" applyBorder="1" applyAlignment="1">
      <alignment horizontal="center" vertical="center" wrapText="1"/>
    </xf>
    <xf numFmtId="0" fontId="58" fillId="0" borderId="57" xfId="0" applyFont="1" applyFill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center" vertical="center" wrapText="1"/>
    </xf>
    <xf numFmtId="0" fontId="25" fillId="0" borderId="57" xfId="0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center" vertical="center" wrapText="1"/>
    </xf>
  </cellXfs>
  <cellStyles count="7">
    <cellStyle name="パーセント" xfId="4" builtinId="5"/>
    <cellStyle name="桁区切り" xfId="1" builtinId="6"/>
    <cellStyle name="桁区切り 6" xfId="2"/>
    <cellStyle name="標準" xfId="0" builtinId="0"/>
    <cellStyle name="標準 3" xfId="3"/>
    <cellStyle name="標準_（正）2011年度 富山地区会計書" xfId="5"/>
    <cellStyle name="標準_H24収支管理(8月末)" xfId="6"/>
  </cellStyles>
  <dxfs count="0"/>
  <tableStyles count="0" defaultTableStyle="TableStyleMedium2" defaultPivotStyle="PivotStyleLight16"/>
  <colors>
    <mruColors>
      <color rgb="FF99FF66"/>
      <color rgb="FF66FF33"/>
      <color rgb="FF0000FF"/>
      <color rgb="FFCCFF99"/>
      <color rgb="FFFFCCFF"/>
      <color rgb="FFFF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9525</xdr:colOff>
      <xdr:row>43</xdr:row>
      <xdr:rowOff>85725</xdr:rowOff>
    </xdr:from>
    <xdr:to>
      <xdr:col>60</xdr:col>
      <xdr:colOff>0</xdr:colOff>
      <xdr:row>43</xdr:row>
      <xdr:rowOff>85725</xdr:rowOff>
    </xdr:to>
    <xdr:sp macro="" textlink="">
      <xdr:nvSpPr>
        <xdr:cNvPr id="2" name="Line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6764000" y="190500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9525</xdr:colOff>
      <xdr:row>40</xdr:row>
      <xdr:rowOff>76200</xdr:rowOff>
    </xdr:from>
    <xdr:to>
      <xdr:col>66</xdr:col>
      <xdr:colOff>0</xdr:colOff>
      <xdr:row>40</xdr:row>
      <xdr:rowOff>76200</xdr:rowOff>
    </xdr:to>
    <xdr:sp macro="" textlink="">
      <xdr:nvSpPr>
        <xdr:cNvPr id="3" name="Line 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17887950" y="143827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43</xdr:row>
      <xdr:rowOff>85725</xdr:rowOff>
    </xdr:from>
    <xdr:to>
      <xdr:col>65</xdr:col>
      <xdr:colOff>142875</xdr:colOff>
      <xdr:row>43</xdr:row>
      <xdr:rowOff>85725</xdr:rowOff>
    </xdr:to>
    <xdr:sp macro="" textlink="">
      <xdr:nvSpPr>
        <xdr:cNvPr id="4" name="Line 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17878425" y="19050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52</xdr:row>
      <xdr:rowOff>47625</xdr:rowOff>
    </xdr:from>
    <xdr:to>
      <xdr:col>60</xdr:col>
      <xdr:colOff>0</xdr:colOff>
      <xdr:row>52</xdr:row>
      <xdr:rowOff>47625</xdr:rowOff>
    </xdr:to>
    <xdr:sp macro="" textlink="">
      <xdr:nvSpPr>
        <xdr:cNvPr id="5" name="Line 5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16754475" y="323850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52</xdr:row>
      <xdr:rowOff>47625</xdr:rowOff>
    </xdr:from>
    <xdr:to>
      <xdr:col>66</xdr:col>
      <xdr:colOff>0</xdr:colOff>
      <xdr:row>52</xdr:row>
      <xdr:rowOff>47625</xdr:rowOff>
    </xdr:to>
    <xdr:sp macro="" textlink="">
      <xdr:nvSpPr>
        <xdr:cNvPr id="6" name="Line 6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17878425" y="32385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46</xdr:row>
      <xdr:rowOff>85725</xdr:rowOff>
    </xdr:from>
    <xdr:to>
      <xdr:col>59</xdr:col>
      <xdr:colOff>142875</xdr:colOff>
      <xdr:row>46</xdr:row>
      <xdr:rowOff>85725</xdr:rowOff>
    </xdr:to>
    <xdr:sp macro="" textlink="">
      <xdr:nvSpPr>
        <xdr:cNvPr id="7" name="Line 7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16754475" y="23622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46</xdr:row>
      <xdr:rowOff>85725</xdr:rowOff>
    </xdr:from>
    <xdr:to>
      <xdr:col>65</xdr:col>
      <xdr:colOff>142875</xdr:colOff>
      <xdr:row>46</xdr:row>
      <xdr:rowOff>85725</xdr:rowOff>
    </xdr:to>
    <xdr:sp macro="" textlink="">
      <xdr:nvSpPr>
        <xdr:cNvPr id="8" name="Line 8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17878425" y="23622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49</xdr:row>
      <xdr:rowOff>85725</xdr:rowOff>
    </xdr:from>
    <xdr:to>
      <xdr:col>59</xdr:col>
      <xdr:colOff>142875</xdr:colOff>
      <xdr:row>49</xdr:row>
      <xdr:rowOff>85725</xdr:rowOff>
    </xdr:to>
    <xdr:sp macro="" textlink="">
      <xdr:nvSpPr>
        <xdr:cNvPr id="9" name="Line 9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16754475" y="28194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85725</xdr:rowOff>
    </xdr:from>
    <xdr:to>
      <xdr:col>65</xdr:col>
      <xdr:colOff>142875</xdr:colOff>
      <xdr:row>49</xdr:row>
      <xdr:rowOff>85725</xdr:rowOff>
    </xdr:to>
    <xdr:sp macro="" textlink="">
      <xdr:nvSpPr>
        <xdr:cNvPr id="10" name="Line 10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17878425" y="28194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58</xdr:row>
      <xdr:rowOff>85725</xdr:rowOff>
    </xdr:from>
    <xdr:to>
      <xdr:col>59</xdr:col>
      <xdr:colOff>142875</xdr:colOff>
      <xdr:row>58</xdr:row>
      <xdr:rowOff>85725</xdr:rowOff>
    </xdr:to>
    <xdr:sp macro="" textlink="">
      <xdr:nvSpPr>
        <xdr:cNvPr id="11" name="Line 7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>
          <a:off x="16754475" y="41910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58</xdr:row>
      <xdr:rowOff>85725</xdr:rowOff>
    </xdr:from>
    <xdr:to>
      <xdr:col>65</xdr:col>
      <xdr:colOff>142875</xdr:colOff>
      <xdr:row>58</xdr:row>
      <xdr:rowOff>85725</xdr:rowOff>
    </xdr:to>
    <xdr:sp macro="" textlink="">
      <xdr:nvSpPr>
        <xdr:cNvPr id="12" name="Line 8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17878425" y="41910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40</xdr:row>
      <xdr:rowOff>85725</xdr:rowOff>
    </xdr:from>
    <xdr:to>
      <xdr:col>59</xdr:col>
      <xdr:colOff>114300</xdr:colOff>
      <xdr:row>40</xdr:row>
      <xdr:rowOff>85725</xdr:rowOff>
    </xdr:to>
    <xdr:sp macro="" textlink="">
      <xdr:nvSpPr>
        <xdr:cNvPr id="13" name="Line 3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>
          <a:off x="16754475" y="144780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85725</xdr:colOff>
      <xdr:row>55</xdr:row>
      <xdr:rowOff>66675</xdr:rowOff>
    </xdr:from>
    <xdr:to>
      <xdr:col>59</xdr:col>
      <xdr:colOff>85725</xdr:colOff>
      <xdr:row>55</xdr:row>
      <xdr:rowOff>66675</xdr:rowOff>
    </xdr:to>
    <xdr:sp macro="" textlink="">
      <xdr:nvSpPr>
        <xdr:cNvPr id="14" name="Line 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>
          <a:off x="16649700" y="371475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55</xdr:row>
      <xdr:rowOff>66675</xdr:rowOff>
    </xdr:from>
    <xdr:to>
      <xdr:col>66</xdr:col>
      <xdr:colOff>0</xdr:colOff>
      <xdr:row>55</xdr:row>
      <xdr:rowOff>66675</xdr:rowOff>
    </xdr:to>
    <xdr:sp macro="" textlink="">
      <xdr:nvSpPr>
        <xdr:cNvPr id="15" name="Line 5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>
          <a:off x="17878425" y="371475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67</xdr:col>
      <xdr:colOff>226219</xdr:colOff>
      <xdr:row>15</xdr:row>
      <xdr:rowOff>35718</xdr:rowOff>
    </xdr:from>
    <xdr:to>
      <xdr:col>75</xdr:col>
      <xdr:colOff>661128</xdr:colOff>
      <xdr:row>41</xdr:row>
      <xdr:rowOff>133683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35625" y="2952749"/>
          <a:ext cx="5959409" cy="4979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AH64"/>
  <sheetViews>
    <sheetView showGridLines="0" tabSelected="1" view="pageLayout" topLeftCell="A7" zoomScale="85" zoomScaleNormal="80" zoomScaleSheetLayoutView="85" zoomScalePageLayoutView="85" workbookViewId="0">
      <selection activeCell="AB3" sqref="AB3"/>
    </sheetView>
  </sheetViews>
  <sheetFormatPr defaultColWidth="9" defaultRowHeight="15.75" x14ac:dyDescent="0.15"/>
  <cols>
    <col min="1" max="1" width="4.875" style="6" customWidth="1"/>
    <col min="2" max="2" width="3" style="6" customWidth="1"/>
    <col min="3" max="3" width="4.125" style="6" customWidth="1"/>
    <col min="4" max="12" width="3" style="6" customWidth="1"/>
    <col min="13" max="13" width="6.625" style="6" customWidth="1"/>
    <col min="14" max="14" width="3" style="6" customWidth="1"/>
    <col min="15" max="32" width="3.625" style="6" customWidth="1"/>
    <col min="33" max="33" width="4.25" style="6" customWidth="1"/>
    <col min="34" max="34" width="4.75" style="6" customWidth="1"/>
    <col min="35" max="16384" width="9" style="6"/>
  </cols>
  <sheetData>
    <row r="1" spans="1:34" ht="18" customHeight="1" x14ac:dyDescent="0.15">
      <c r="A1" s="1" t="s">
        <v>0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3"/>
      <c r="U1" s="1"/>
      <c r="V1" s="3"/>
      <c r="W1" s="3"/>
      <c r="X1" s="3"/>
      <c r="Y1" s="3"/>
      <c r="Z1" s="4" t="s">
        <v>1</v>
      </c>
      <c r="AA1" s="1"/>
      <c r="AB1" s="1"/>
      <c r="AC1" s="1"/>
      <c r="AD1" s="5"/>
      <c r="AE1" s="5"/>
      <c r="AF1" s="1"/>
      <c r="AG1" s="1"/>
      <c r="AH1" s="1"/>
    </row>
    <row r="2" spans="1:34" ht="15" customHeight="1" x14ac:dyDescent="0.1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3"/>
      <c r="U2" s="1"/>
      <c r="V2" s="7"/>
      <c r="W2" s="7"/>
      <c r="X2" s="7"/>
      <c r="Y2" s="7"/>
      <c r="Z2" s="1"/>
      <c r="AA2" s="8"/>
      <c r="AB2" s="718" t="s">
        <v>434</v>
      </c>
      <c r="AC2" s="719"/>
      <c r="AD2" s="719"/>
      <c r="AE2" s="719"/>
      <c r="AF2" s="720"/>
      <c r="AG2" s="720"/>
      <c r="AH2" s="1"/>
    </row>
    <row r="3" spans="1:34" ht="18" customHeight="1" x14ac:dyDescent="0.15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"/>
      <c r="U3" s="3"/>
      <c r="V3" s="3"/>
      <c r="W3" s="3"/>
      <c r="X3" s="3"/>
      <c r="Y3" s="3"/>
      <c r="Z3" s="3"/>
      <c r="AA3" s="1"/>
      <c r="AB3" s="1"/>
      <c r="AC3" s="1"/>
      <c r="AE3" s="1"/>
      <c r="AF3" s="1"/>
      <c r="AG3" s="50" t="s">
        <v>131</v>
      </c>
      <c r="AH3" s="1"/>
    </row>
    <row r="4" spans="1:34" ht="29.25" customHeight="1" x14ac:dyDescent="0.15">
      <c r="A4" s="721" t="s">
        <v>160</v>
      </c>
      <c r="B4" s="721"/>
      <c r="C4" s="721"/>
      <c r="D4" s="721"/>
      <c r="E4" s="721"/>
      <c r="F4" s="721"/>
      <c r="G4" s="721"/>
      <c r="H4" s="721"/>
      <c r="I4" s="721"/>
      <c r="J4" s="721"/>
      <c r="K4" s="721"/>
      <c r="L4" s="721"/>
      <c r="M4" s="721"/>
      <c r="N4" s="721"/>
      <c r="O4" s="721"/>
      <c r="P4" s="721"/>
      <c r="Q4" s="721"/>
      <c r="R4" s="721"/>
      <c r="S4" s="721"/>
      <c r="T4" s="721"/>
      <c r="U4" s="721"/>
      <c r="V4" s="721"/>
      <c r="W4" s="721"/>
      <c r="X4" s="721"/>
      <c r="Y4" s="721"/>
      <c r="Z4" s="721"/>
      <c r="AA4" s="721"/>
      <c r="AB4" s="1"/>
      <c r="AC4" s="1"/>
      <c r="AD4" s="1"/>
      <c r="AE4" s="1"/>
      <c r="AF4" s="1"/>
      <c r="AG4" s="1"/>
      <c r="AH4" s="1"/>
    </row>
    <row r="5" spans="1:34" ht="11.2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"/>
      <c r="AB5" s="1"/>
      <c r="AC5" s="1"/>
      <c r="AD5" s="1"/>
      <c r="AE5" s="1"/>
      <c r="AF5" s="1"/>
      <c r="AG5" s="1"/>
      <c r="AH5" s="1"/>
    </row>
    <row r="6" spans="1:34" ht="24" x14ac:dyDescent="0.15">
      <c r="A6" s="1"/>
      <c r="B6" s="11" t="s">
        <v>2</v>
      </c>
      <c r="C6" s="11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"/>
      <c r="AH6" s="1"/>
    </row>
    <row r="7" spans="1:34" ht="6" customHeight="1" x14ac:dyDescent="0.15">
      <c r="A7" s="1"/>
      <c r="B7" s="11"/>
      <c r="C7" s="11"/>
      <c r="D7" s="12"/>
      <c r="E7" s="12"/>
      <c r="F7" s="12"/>
      <c r="G7" s="12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"/>
      <c r="AH7" s="1"/>
    </row>
    <row r="8" spans="1:34" ht="27" customHeight="1" x14ac:dyDescent="0.35">
      <c r="A8" s="1"/>
      <c r="B8" s="14"/>
      <c r="C8" s="11"/>
      <c r="D8" s="436" t="s">
        <v>3</v>
      </c>
      <c r="E8" s="54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487"/>
      <c r="AH8" s="1"/>
    </row>
    <row r="9" spans="1:34" ht="27" customHeight="1" x14ac:dyDescent="0.15">
      <c r="A9" s="1"/>
      <c r="B9" s="14"/>
      <c r="C9" s="11"/>
      <c r="D9" s="437" t="s">
        <v>202</v>
      </c>
      <c r="E9" s="54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487"/>
      <c r="AH9" s="1"/>
    </row>
    <row r="10" spans="1:34" ht="10.5" customHeight="1" x14ac:dyDescent="0.15">
      <c r="A10" s="1"/>
      <c r="B10" s="14"/>
      <c r="C10" s="11"/>
      <c r="D10" s="11">
        <v>6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"/>
      <c r="AH10" s="1"/>
    </row>
    <row r="11" spans="1:34" ht="24" x14ac:dyDescent="0.15">
      <c r="A11" s="1"/>
      <c r="B11" s="11" t="s">
        <v>4</v>
      </c>
      <c r="C11" s="11"/>
      <c r="D11" s="11"/>
      <c r="E11" s="11"/>
      <c r="F11" s="11"/>
      <c r="G11" s="11"/>
      <c r="H11" s="11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"/>
      <c r="AH11" s="1"/>
    </row>
    <row r="12" spans="1:34" ht="6.75" customHeight="1" x14ac:dyDescent="0.15">
      <c r="A12" s="1"/>
      <c r="B12" s="11"/>
      <c r="C12" s="11"/>
      <c r="D12" s="11"/>
      <c r="E12" s="11"/>
      <c r="F12" s="11"/>
      <c r="G12" s="11"/>
      <c r="H12" s="11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"/>
      <c r="AH12" s="1"/>
    </row>
    <row r="13" spans="1:34" ht="26.25" customHeight="1" x14ac:dyDescent="0.35">
      <c r="A13" s="1"/>
      <c r="B13" s="14" t="s">
        <v>0</v>
      </c>
      <c r="C13" s="11"/>
      <c r="D13" s="436" t="s">
        <v>5</v>
      </c>
      <c r="E13" s="438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1"/>
      <c r="AB13" s="51"/>
      <c r="AC13" s="54"/>
      <c r="AD13" s="54"/>
      <c r="AE13" s="54"/>
      <c r="AF13" s="54"/>
      <c r="AG13" s="487"/>
      <c r="AH13" s="1"/>
    </row>
    <row r="14" spans="1:34" ht="26.25" customHeight="1" x14ac:dyDescent="0.15">
      <c r="A14" s="1"/>
      <c r="B14" s="14"/>
      <c r="C14" s="11"/>
      <c r="D14" s="437" t="s">
        <v>320</v>
      </c>
      <c r="E14" s="438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1"/>
      <c r="AB14" s="51"/>
      <c r="AC14" s="54"/>
      <c r="AD14" s="54"/>
      <c r="AE14" s="54"/>
      <c r="AF14" s="54"/>
      <c r="AG14" s="487"/>
      <c r="AH14" s="1"/>
    </row>
    <row r="15" spans="1:34" ht="9.75" customHeight="1" x14ac:dyDescent="0.15">
      <c r="A15" s="1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"/>
      <c r="AF15" s="1"/>
      <c r="AG15" s="1"/>
      <c r="AH15" s="1"/>
    </row>
    <row r="16" spans="1:34" ht="21" customHeight="1" x14ac:dyDescent="0.15">
      <c r="A16" s="1"/>
      <c r="B16" s="11" t="s">
        <v>6</v>
      </c>
      <c r="C16" s="11"/>
      <c r="D16" s="11"/>
      <c r="E16" s="11"/>
      <c r="F16" s="11"/>
      <c r="G16" s="11"/>
      <c r="H16" s="11"/>
      <c r="I16" s="11"/>
      <c r="J16" s="11"/>
      <c r="K16" s="11"/>
      <c r="L16" s="14"/>
      <c r="M16" s="14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"/>
      <c r="AF16" s="1"/>
      <c r="AG16" s="1"/>
      <c r="AH16" s="1"/>
    </row>
    <row r="17" spans="3:33" ht="6" customHeight="1" x14ac:dyDescent="0.15"/>
    <row r="18" spans="3:33" ht="19.5" customHeight="1" x14ac:dyDescent="0.15">
      <c r="C18" s="16"/>
      <c r="D18" s="55" t="s">
        <v>7</v>
      </c>
      <c r="E18" s="55"/>
      <c r="F18" s="55"/>
      <c r="G18" s="55"/>
      <c r="H18" s="55"/>
      <c r="I18" s="55"/>
      <c r="J18" s="55"/>
      <c r="K18" s="55"/>
      <c r="L18" s="55"/>
      <c r="M18" s="55"/>
      <c r="N18" s="55" t="s">
        <v>8</v>
      </c>
      <c r="O18" s="55" t="s">
        <v>9</v>
      </c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6"/>
      <c r="AF18" s="56"/>
      <c r="AG18" s="56"/>
    </row>
    <row r="19" spans="3:33" ht="19.5" customHeight="1" x14ac:dyDescent="0.15">
      <c r="C19" s="18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 t="s">
        <v>8</v>
      </c>
      <c r="O19" s="55" t="s">
        <v>162</v>
      </c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6"/>
      <c r="AF19" s="56"/>
      <c r="AG19" s="56"/>
    </row>
    <row r="20" spans="3:33" ht="19.5" customHeight="1" x14ac:dyDescent="0.15">
      <c r="C20" s="18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 t="s">
        <v>203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6"/>
      <c r="AF20" s="56"/>
      <c r="AG20" s="56"/>
    </row>
    <row r="21" spans="3:33" ht="19.5" customHeight="1" x14ac:dyDescent="0.15">
      <c r="C21" s="18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 t="s">
        <v>163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6"/>
      <c r="AF21" s="56"/>
      <c r="AG21" s="56"/>
    </row>
    <row r="22" spans="3:33" ht="15" customHeight="1" x14ac:dyDescent="0.15">
      <c r="C22" s="18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487"/>
      <c r="O22" s="487"/>
      <c r="P22" s="487"/>
      <c r="Q22" s="487"/>
      <c r="R22" s="487"/>
      <c r="S22" s="487"/>
      <c r="T22" s="487"/>
      <c r="U22" s="487"/>
      <c r="V22" s="487"/>
      <c r="W22" s="487"/>
      <c r="X22" s="487"/>
      <c r="Y22" s="487"/>
      <c r="Z22" s="487"/>
      <c r="AA22" s="487"/>
      <c r="AB22" s="487"/>
      <c r="AC22" s="487"/>
      <c r="AD22" s="487"/>
      <c r="AE22" s="487"/>
      <c r="AF22" s="487"/>
      <c r="AG22" s="487"/>
    </row>
    <row r="23" spans="3:33" ht="6" customHeight="1" x14ac:dyDescent="0.15"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7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6"/>
      <c r="AF23" s="56"/>
      <c r="AG23" s="58"/>
    </row>
    <row r="24" spans="3:33" ht="19.5" customHeight="1" x14ac:dyDescent="0.15">
      <c r="D24" s="55" t="s">
        <v>10</v>
      </c>
      <c r="E24" s="55"/>
      <c r="F24" s="55"/>
      <c r="G24" s="55"/>
      <c r="H24" s="55"/>
      <c r="I24" s="55"/>
      <c r="J24" s="55"/>
      <c r="K24" s="55"/>
      <c r="L24" s="55"/>
      <c r="M24" s="55"/>
      <c r="N24" s="55" t="s">
        <v>8</v>
      </c>
      <c r="O24" s="55" t="s">
        <v>198</v>
      </c>
      <c r="P24" s="487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6"/>
      <c r="AF24" s="56"/>
      <c r="AG24" s="58"/>
    </row>
    <row r="25" spans="3:33" ht="19.5" customHeight="1" x14ac:dyDescent="0.15">
      <c r="C25" s="20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60" t="s">
        <v>199</v>
      </c>
      <c r="P25" s="56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6"/>
      <c r="AF25" s="56"/>
      <c r="AG25" s="58"/>
    </row>
    <row r="26" spans="3:33" ht="19.5" customHeight="1" x14ac:dyDescent="0.15">
      <c r="C26" s="20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60" t="s">
        <v>8</v>
      </c>
      <c r="O26" s="60" t="s">
        <v>11</v>
      </c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6"/>
      <c r="AF26" s="56"/>
      <c r="AG26" s="58"/>
    </row>
    <row r="27" spans="3:33" ht="19.5" customHeight="1" x14ac:dyDescent="0.15"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60"/>
      <c r="O27" s="55" t="s">
        <v>164</v>
      </c>
      <c r="P27" s="56"/>
      <c r="Q27" s="56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62"/>
      <c r="AE27" s="63"/>
      <c r="AF27" s="56"/>
      <c r="AG27" s="58"/>
    </row>
    <row r="28" spans="3:33" ht="15" customHeight="1" x14ac:dyDescent="0.15"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63"/>
      <c r="AG28" s="63"/>
    </row>
    <row r="29" spans="3:33" ht="6.75" customHeight="1" x14ac:dyDescent="0.15"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1"/>
      <c r="O29" s="60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62"/>
      <c r="AE29" s="63"/>
      <c r="AF29" s="63"/>
      <c r="AG29" s="63"/>
    </row>
    <row r="30" spans="3:33" ht="18.75" customHeight="1" x14ac:dyDescent="0.15">
      <c r="D30" s="55" t="s">
        <v>165</v>
      </c>
      <c r="E30" s="55"/>
      <c r="F30" s="55"/>
      <c r="G30" s="55"/>
      <c r="H30" s="55"/>
      <c r="I30" s="55"/>
      <c r="J30" s="55"/>
      <c r="K30" s="55"/>
      <c r="L30" s="55"/>
      <c r="M30" s="55"/>
      <c r="N30" s="55" t="s">
        <v>8</v>
      </c>
      <c r="O30" s="60" t="s">
        <v>167</v>
      </c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5"/>
      <c r="AE30" s="58"/>
      <c r="AF30" s="58"/>
      <c r="AG30" s="58"/>
    </row>
    <row r="31" spans="3:33" ht="18.75" customHeight="1" x14ac:dyDescent="0.15">
      <c r="D31" s="55"/>
      <c r="E31" s="55" t="s">
        <v>166</v>
      </c>
      <c r="F31" s="55"/>
      <c r="G31" s="55"/>
      <c r="H31" s="55"/>
      <c r="I31" s="55"/>
      <c r="J31" s="55"/>
      <c r="K31" s="55"/>
      <c r="L31" s="55"/>
      <c r="M31" s="55"/>
      <c r="N31" s="55"/>
      <c r="O31" s="55" t="s">
        <v>12</v>
      </c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9"/>
      <c r="AD31" s="55"/>
      <c r="AE31" s="58"/>
      <c r="AF31" s="58"/>
      <c r="AG31" s="58"/>
    </row>
    <row r="32" spans="3:33" ht="16.5" customHeight="1" x14ac:dyDescent="0.15"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487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9"/>
      <c r="AD32" s="59"/>
      <c r="AE32" s="59"/>
      <c r="AF32" s="58"/>
      <c r="AG32" s="58"/>
    </row>
    <row r="33" spans="2:32" ht="9.75" customHeight="1" x14ac:dyDescent="0.25">
      <c r="D33" s="21"/>
      <c r="E33" s="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2:32" ht="15" customHeight="1" x14ac:dyDescent="0.15">
      <c r="B34" s="22" t="s">
        <v>13</v>
      </c>
      <c r="C34" s="1"/>
      <c r="D34" s="1"/>
      <c r="E34" s="1"/>
      <c r="F34" s="1"/>
      <c r="G34" s="1"/>
      <c r="H34" s="1"/>
      <c r="I34" s="1"/>
      <c r="J34" s="1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2:32" ht="6.75" customHeight="1" thickBot="1" x14ac:dyDescent="0.2">
      <c r="B35" s="1"/>
      <c r="C35" s="1"/>
      <c r="D35" s="5"/>
      <c r="E35" s="1"/>
      <c r="F35" s="1"/>
      <c r="G35" s="1"/>
      <c r="H35" s="1"/>
      <c r="I35" s="1"/>
      <c r="J35" s="1"/>
      <c r="K35" s="9"/>
      <c r="L35" s="9"/>
      <c r="M35" s="9"/>
      <c r="N35" s="23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2:32" ht="16.5" customHeight="1" x14ac:dyDescent="0.15">
      <c r="C36" s="722" t="s">
        <v>14</v>
      </c>
      <c r="D36" s="724" t="s">
        <v>15</v>
      </c>
      <c r="E36" s="725"/>
      <c r="F36" s="725"/>
      <c r="G36" s="725"/>
      <c r="H36" s="725"/>
      <c r="I36" s="725"/>
      <c r="J36" s="725"/>
      <c r="K36" s="725"/>
      <c r="L36" s="726"/>
      <c r="M36" s="730" t="s">
        <v>16</v>
      </c>
      <c r="N36" s="731"/>
      <c r="O36" s="734">
        <v>2020</v>
      </c>
      <c r="P36" s="735"/>
      <c r="Q36" s="736"/>
      <c r="R36" s="735">
        <v>2021</v>
      </c>
      <c r="S36" s="735"/>
      <c r="T36" s="736"/>
      <c r="U36" s="735">
        <v>2022</v>
      </c>
      <c r="V36" s="735"/>
      <c r="W36" s="736"/>
      <c r="X36" s="734">
        <v>2023</v>
      </c>
      <c r="Y36" s="735"/>
      <c r="Z36" s="735"/>
      <c r="AA36" s="735"/>
      <c r="AB36" s="735"/>
      <c r="AC36" s="736"/>
      <c r="AD36" s="734">
        <v>2024</v>
      </c>
      <c r="AE36" s="689"/>
      <c r="AF36" s="690"/>
    </row>
    <row r="37" spans="2:32" ht="18.75" customHeight="1" thickBot="1" x14ac:dyDescent="0.2">
      <c r="C37" s="723"/>
      <c r="D37" s="727"/>
      <c r="E37" s="728"/>
      <c r="F37" s="728"/>
      <c r="G37" s="728"/>
      <c r="H37" s="728"/>
      <c r="I37" s="728"/>
      <c r="J37" s="728"/>
      <c r="K37" s="728"/>
      <c r="L37" s="729"/>
      <c r="M37" s="732"/>
      <c r="N37" s="733"/>
      <c r="O37" s="713" t="s">
        <v>17</v>
      </c>
      <c r="P37" s="714"/>
      <c r="Q37" s="715"/>
      <c r="R37" s="713" t="s">
        <v>17</v>
      </c>
      <c r="S37" s="714"/>
      <c r="T37" s="715"/>
      <c r="U37" s="713" t="s">
        <v>17</v>
      </c>
      <c r="V37" s="714"/>
      <c r="W37" s="715"/>
      <c r="X37" s="716" t="s">
        <v>18</v>
      </c>
      <c r="Y37" s="610"/>
      <c r="Z37" s="717"/>
      <c r="AA37" s="713" t="s">
        <v>17</v>
      </c>
      <c r="AB37" s="714"/>
      <c r="AC37" s="715"/>
      <c r="AD37" s="716" t="s">
        <v>18</v>
      </c>
      <c r="AE37" s="610"/>
      <c r="AF37" s="717"/>
    </row>
    <row r="38" spans="2:32" ht="17.25" customHeight="1" x14ac:dyDescent="0.15">
      <c r="C38" s="704">
        <v>1</v>
      </c>
      <c r="D38" s="705" t="s">
        <v>19</v>
      </c>
      <c r="E38" s="706"/>
      <c r="F38" s="706"/>
      <c r="G38" s="706"/>
      <c r="H38" s="706"/>
      <c r="I38" s="706"/>
      <c r="J38" s="706"/>
      <c r="K38" s="706"/>
      <c r="L38" s="707"/>
      <c r="M38" s="708" t="s">
        <v>20</v>
      </c>
      <c r="N38" s="709"/>
      <c r="O38" s="710">
        <v>12</v>
      </c>
      <c r="P38" s="711"/>
      <c r="Q38" s="712"/>
      <c r="R38" s="710">
        <v>12</v>
      </c>
      <c r="S38" s="711"/>
      <c r="T38" s="712"/>
      <c r="U38" s="691">
        <v>11</v>
      </c>
      <c r="V38" s="692"/>
      <c r="W38" s="693"/>
      <c r="X38" s="688" t="s">
        <v>21</v>
      </c>
      <c r="Y38" s="689"/>
      <c r="Z38" s="690"/>
      <c r="AA38" s="691">
        <v>10</v>
      </c>
      <c r="AB38" s="692"/>
      <c r="AC38" s="693"/>
      <c r="AD38" s="688" t="s">
        <v>157</v>
      </c>
      <c r="AE38" s="689"/>
      <c r="AF38" s="690"/>
    </row>
    <row r="39" spans="2:32" ht="7.5" customHeight="1" x14ac:dyDescent="0.15">
      <c r="C39" s="605"/>
      <c r="D39" s="628"/>
      <c r="E39" s="626"/>
      <c r="F39" s="626"/>
      <c r="G39" s="626"/>
      <c r="H39" s="626"/>
      <c r="I39" s="626"/>
      <c r="J39" s="626"/>
      <c r="K39" s="626"/>
      <c r="L39" s="627"/>
      <c r="M39" s="612"/>
      <c r="N39" s="613"/>
      <c r="O39" s="629"/>
      <c r="P39" s="630"/>
      <c r="Q39" s="631"/>
      <c r="R39" s="629"/>
      <c r="S39" s="630"/>
      <c r="T39" s="631"/>
      <c r="U39" s="542"/>
      <c r="V39" s="543"/>
      <c r="W39" s="544"/>
      <c r="X39" s="517"/>
      <c r="Y39" s="518"/>
      <c r="Z39" s="519"/>
      <c r="AA39" s="542"/>
      <c r="AB39" s="543"/>
      <c r="AC39" s="544"/>
      <c r="AD39" s="517"/>
      <c r="AE39" s="518"/>
      <c r="AF39" s="519"/>
    </row>
    <row r="40" spans="2:32" ht="18.75" customHeight="1" x14ac:dyDescent="0.15">
      <c r="C40" s="657">
        <v>2</v>
      </c>
      <c r="D40" s="660" t="s">
        <v>22</v>
      </c>
      <c r="E40" s="661"/>
      <c r="F40" s="661"/>
      <c r="G40" s="661"/>
      <c r="H40" s="661"/>
      <c r="I40" s="620" t="s">
        <v>23</v>
      </c>
      <c r="J40" s="620"/>
      <c r="K40" s="620"/>
      <c r="L40" s="694"/>
      <c r="M40" s="695" t="s">
        <v>20</v>
      </c>
      <c r="N40" s="696"/>
      <c r="O40" s="701">
        <v>31</v>
      </c>
      <c r="P40" s="702"/>
      <c r="Q40" s="703"/>
      <c r="R40" s="701">
        <v>25</v>
      </c>
      <c r="S40" s="702"/>
      <c r="T40" s="703"/>
      <c r="U40" s="666">
        <v>25</v>
      </c>
      <c r="V40" s="667"/>
      <c r="W40" s="668"/>
      <c r="X40" s="675">
        <v>27</v>
      </c>
      <c r="Y40" s="676"/>
      <c r="Z40" s="677"/>
      <c r="AA40" s="675">
        <v>27</v>
      </c>
      <c r="AB40" s="676"/>
      <c r="AC40" s="677"/>
      <c r="AD40" s="678">
        <v>28</v>
      </c>
      <c r="AE40" s="679"/>
      <c r="AF40" s="680"/>
    </row>
    <row r="41" spans="2:32" ht="18.75" customHeight="1" x14ac:dyDescent="0.15">
      <c r="C41" s="658"/>
      <c r="D41" s="662"/>
      <c r="E41" s="663"/>
      <c r="F41" s="663"/>
      <c r="G41" s="663"/>
      <c r="H41" s="663"/>
      <c r="I41" s="681" t="s">
        <v>24</v>
      </c>
      <c r="J41" s="681"/>
      <c r="K41" s="681"/>
      <c r="L41" s="682"/>
      <c r="M41" s="697"/>
      <c r="N41" s="698"/>
      <c r="O41" s="683">
        <v>24</v>
      </c>
      <c r="P41" s="684"/>
      <c r="Q41" s="685"/>
      <c r="R41" s="683">
        <v>20</v>
      </c>
      <c r="S41" s="684"/>
      <c r="T41" s="685"/>
      <c r="U41" s="669">
        <v>20</v>
      </c>
      <c r="V41" s="670"/>
      <c r="W41" s="671"/>
      <c r="X41" s="683">
        <v>22</v>
      </c>
      <c r="Y41" s="686"/>
      <c r="Z41" s="687"/>
      <c r="AA41" s="683">
        <v>22</v>
      </c>
      <c r="AB41" s="686"/>
      <c r="AC41" s="687"/>
      <c r="AD41" s="683">
        <v>23</v>
      </c>
      <c r="AE41" s="686"/>
      <c r="AF41" s="687"/>
    </row>
    <row r="42" spans="2:32" ht="18.75" customHeight="1" x14ac:dyDescent="0.15">
      <c r="C42" s="659"/>
      <c r="D42" s="664"/>
      <c r="E42" s="665"/>
      <c r="F42" s="665"/>
      <c r="G42" s="665"/>
      <c r="H42" s="665"/>
      <c r="I42" s="653" t="s">
        <v>25</v>
      </c>
      <c r="J42" s="653"/>
      <c r="K42" s="653"/>
      <c r="L42" s="654"/>
      <c r="M42" s="699"/>
      <c r="N42" s="700"/>
      <c r="O42" s="649">
        <v>7</v>
      </c>
      <c r="P42" s="655"/>
      <c r="Q42" s="656"/>
      <c r="R42" s="649">
        <v>5</v>
      </c>
      <c r="S42" s="655"/>
      <c r="T42" s="656"/>
      <c r="U42" s="672">
        <v>5</v>
      </c>
      <c r="V42" s="673"/>
      <c r="W42" s="674"/>
      <c r="X42" s="649">
        <v>5</v>
      </c>
      <c r="Y42" s="650"/>
      <c r="Z42" s="651"/>
      <c r="AA42" s="649">
        <v>5</v>
      </c>
      <c r="AB42" s="650"/>
      <c r="AC42" s="651"/>
      <c r="AD42" s="649">
        <v>5</v>
      </c>
      <c r="AE42" s="650"/>
      <c r="AF42" s="651"/>
    </row>
    <row r="43" spans="2:32" ht="17.25" customHeight="1" x14ac:dyDescent="0.15">
      <c r="C43" s="605">
        <v>3</v>
      </c>
      <c r="D43" s="607" t="s">
        <v>26</v>
      </c>
      <c r="E43" s="518"/>
      <c r="F43" s="518"/>
      <c r="G43" s="518"/>
      <c r="H43" s="518"/>
      <c r="I43" s="518"/>
      <c r="J43" s="518"/>
      <c r="K43" s="518"/>
      <c r="L43" s="608"/>
      <c r="M43" s="612" t="s">
        <v>27</v>
      </c>
      <c r="N43" s="613"/>
      <c r="O43" s="616" t="s">
        <v>28</v>
      </c>
      <c r="P43" s="617"/>
      <c r="Q43" s="618"/>
      <c r="R43" s="616">
        <v>37</v>
      </c>
      <c r="S43" s="617"/>
      <c r="T43" s="618"/>
      <c r="U43" s="508">
        <v>21</v>
      </c>
      <c r="V43" s="509"/>
      <c r="W43" s="510"/>
      <c r="X43" s="619">
        <v>80</v>
      </c>
      <c r="Y43" s="620"/>
      <c r="Z43" s="621"/>
      <c r="AA43" s="622">
        <v>78</v>
      </c>
      <c r="AB43" s="623"/>
      <c r="AC43" s="624"/>
      <c r="AD43" s="548">
        <v>80</v>
      </c>
      <c r="AE43" s="549"/>
      <c r="AF43" s="550"/>
    </row>
    <row r="44" spans="2:32" ht="17.25" customHeight="1" x14ac:dyDescent="0.15">
      <c r="C44" s="605"/>
      <c r="D44" s="652" t="s">
        <v>29</v>
      </c>
      <c r="E44" s="518"/>
      <c r="F44" s="518"/>
      <c r="G44" s="518"/>
      <c r="H44" s="518"/>
      <c r="I44" s="518"/>
      <c r="J44" s="518"/>
      <c r="K44" s="518"/>
      <c r="L44" s="608"/>
      <c r="M44" s="612"/>
      <c r="N44" s="613"/>
      <c r="O44" s="638" t="s">
        <v>30</v>
      </c>
      <c r="P44" s="639"/>
      <c r="Q44" s="640"/>
      <c r="R44" s="638" t="s">
        <v>31</v>
      </c>
      <c r="S44" s="639"/>
      <c r="T44" s="640"/>
      <c r="U44" s="511" t="s">
        <v>32</v>
      </c>
      <c r="V44" s="512"/>
      <c r="W44" s="513"/>
      <c r="X44" s="641" t="s">
        <v>33</v>
      </c>
      <c r="Y44" s="642"/>
      <c r="Z44" s="643"/>
      <c r="AA44" s="644" t="s">
        <v>316</v>
      </c>
      <c r="AB44" s="645"/>
      <c r="AC44" s="646"/>
      <c r="AD44" s="638" t="s">
        <v>314</v>
      </c>
      <c r="AE44" s="647"/>
      <c r="AF44" s="648"/>
    </row>
    <row r="45" spans="2:32" ht="16.5" customHeight="1" x14ac:dyDescent="0.15">
      <c r="C45" s="605">
        <v>4</v>
      </c>
      <c r="D45" s="628" t="s">
        <v>34</v>
      </c>
      <c r="E45" s="626"/>
      <c r="F45" s="626"/>
      <c r="G45" s="626"/>
      <c r="H45" s="626"/>
      <c r="I45" s="626"/>
      <c r="J45" s="626"/>
      <c r="K45" s="626"/>
      <c r="L45" s="627"/>
      <c r="M45" s="612" t="s">
        <v>35</v>
      </c>
      <c r="N45" s="613"/>
      <c r="O45" s="632">
        <v>5</v>
      </c>
      <c r="P45" s="633"/>
      <c r="Q45" s="634"/>
      <c r="R45" s="632">
        <v>6</v>
      </c>
      <c r="S45" s="633"/>
      <c r="T45" s="634"/>
      <c r="U45" s="542">
        <v>7</v>
      </c>
      <c r="V45" s="543"/>
      <c r="W45" s="544"/>
      <c r="X45" s="517">
        <v>6</v>
      </c>
      <c r="Y45" s="518"/>
      <c r="Z45" s="519"/>
      <c r="AA45" s="532">
        <v>7</v>
      </c>
      <c r="AB45" s="503"/>
      <c r="AC45" s="504"/>
      <c r="AD45" s="505">
        <v>6</v>
      </c>
      <c r="AE45" s="506"/>
      <c r="AF45" s="507"/>
    </row>
    <row r="46" spans="2:32" ht="19.5" customHeight="1" x14ac:dyDescent="0.15">
      <c r="C46" s="605"/>
      <c r="D46" s="628"/>
      <c r="E46" s="626"/>
      <c r="F46" s="626"/>
      <c r="G46" s="626"/>
      <c r="H46" s="626"/>
      <c r="I46" s="626"/>
      <c r="J46" s="626"/>
      <c r="K46" s="626"/>
      <c r="L46" s="627"/>
      <c r="M46" s="612"/>
      <c r="N46" s="613"/>
      <c r="O46" s="635"/>
      <c r="P46" s="636"/>
      <c r="Q46" s="637"/>
      <c r="R46" s="635"/>
      <c r="S46" s="636"/>
      <c r="T46" s="637"/>
      <c r="U46" s="542"/>
      <c r="V46" s="543"/>
      <c r="W46" s="544"/>
      <c r="X46" s="517"/>
      <c r="Y46" s="518"/>
      <c r="Z46" s="519"/>
      <c r="AA46" s="502"/>
      <c r="AB46" s="503"/>
      <c r="AC46" s="504"/>
      <c r="AD46" s="505"/>
      <c r="AE46" s="506"/>
      <c r="AF46" s="507"/>
    </row>
    <row r="47" spans="2:32" ht="17.25" customHeight="1" x14ac:dyDescent="0.15">
      <c r="C47" s="605">
        <v>5</v>
      </c>
      <c r="D47" s="625" t="s">
        <v>36</v>
      </c>
      <c r="E47" s="626"/>
      <c r="F47" s="626"/>
      <c r="G47" s="626"/>
      <c r="H47" s="626"/>
      <c r="I47" s="626"/>
      <c r="J47" s="626"/>
      <c r="K47" s="626"/>
      <c r="L47" s="627"/>
      <c r="M47" s="612" t="s">
        <v>35</v>
      </c>
      <c r="N47" s="613"/>
      <c r="O47" s="616">
        <v>2</v>
      </c>
      <c r="P47" s="617"/>
      <c r="Q47" s="618"/>
      <c r="R47" s="616">
        <v>2</v>
      </c>
      <c r="S47" s="617"/>
      <c r="T47" s="618"/>
      <c r="U47" s="542">
        <v>2</v>
      </c>
      <c r="V47" s="543"/>
      <c r="W47" s="544"/>
      <c r="X47" s="517">
        <v>2</v>
      </c>
      <c r="Y47" s="518"/>
      <c r="Z47" s="519"/>
      <c r="AA47" s="502">
        <v>2</v>
      </c>
      <c r="AB47" s="503"/>
      <c r="AC47" s="504"/>
      <c r="AD47" s="505">
        <v>2</v>
      </c>
      <c r="AE47" s="506"/>
      <c r="AF47" s="507"/>
    </row>
    <row r="48" spans="2:32" ht="18" customHeight="1" x14ac:dyDescent="0.15">
      <c r="C48" s="605"/>
      <c r="D48" s="628" t="s">
        <v>37</v>
      </c>
      <c r="E48" s="626"/>
      <c r="F48" s="626"/>
      <c r="G48" s="626"/>
      <c r="H48" s="626"/>
      <c r="I48" s="626"/>
      <c r="J48" s="626"/>
      <c r="K48" s="626"/>
      <c r="L48" s="627"/>
      <c r="M48" s="612"/>
      <c r="N48" s="613"/>
      <c r="O48" s="629"/>
      <c r="P48" s="630"/>
      <c r="Q48" s="631"/>
      <c r="R48" s="629"/>
      <c r="S48" s="630"/>
      <c r="T48" s="631"/>
      <c r="U48" s="542"/>
      <c r="V48" s="543"/>
      <c r="W48" s="544"/>
      <c r="X48" s="517"/>
      <c r="Y48" s="518"/>
      <c r="Z48" s="519"/>
      <c r="AA48" s="502"/>
      <c r="AB48" s="503"/>
      <c r="AC48" s="504"/>
      <c r="AD48" s="505"/>
      <c r="AE48" s="506"/>
      <c r="AF48" s="507"/>
    </row>
    <row r="49" spans="1:34" ht="17.25" customHeight="1" x14ac:dyDescent="0.15">
      <c r="C49" s="605">
        <v>6</v>
      </c>
      <c r="D49" s="607" t="s">
        <v>38</v>
      </c>
      <c r="E49" s="518"/>
      <c r="F49" s="518"/>
      <c r="G49" s="518"/>
      <c r="H49" s="518"/>
      <c r="I49" s="518"/>
      <c r="J49" s="518"/>
      <c r="K49" s="518"/>
      <c r="L49" s="608"/>
      <c r="M49" s="612" t="s">
        <v>27</v>
      </c>
      <c r="N49" s="613"/>
      <c r="O49" s="616" t="s">
        <v>39</v>
      </c>
      <c r="P49" s="617"/>
      <c r="Q49" s="618"/>
      <c r="R49" s="616">
        <v>19</v>
      </c>
      <c r="S49" s="617"/>
      <c r="T49" s="618"/>
      <c r="U49" s="508">
        <v>81</v>
      </c>
      <c r="V49" s="509"/>
      <c r="W49" s="510"/>
      <c r="X49" s="619">
        <v>100</v>
      </c>
      <c r="Y49" s="620"/>
      <c r="Z49" s="621"/>
      <c r="AA49" s="622">
        <v>116</v>
      </c>
      <c r="AB49" s="623"/>
      <c r="AC49" s="624"/>
      <c r="AD49" s="548">
        <v>100</v>
      </c>
      <c r="AE49" s="549"/>
      <c r="AF49" s="550"/>
    </row>
    <row r="50" spans="1:34" ht="17.25" customHeight="1" thickBot="1" x14ac:dyDescent="0.2">
      <c r="C50" s="606"/>
      <c r="D50" s="609" t="s">
        <v>40</v>
      </c>
      <c r="E50" s="610"/>
      <c r="F50" s="610"/>
      <c r="G50" s="610"/>
      <c r="H50" s="610"/>
      <c r="I50" s="610"/>
      <c r="J50" s="610"/>
      <c r="K50" s="610"/>
      <c r="L50" s="611"/>
      <c r="M50" s="614"/>
      <c r="N50" s="615"/>
      <c r="O50" s="594" t="s">
        <v>41</v>
      </c>
      <c r="P50" s="595"/>
      <c r="Q50" s="596"/>
      <c r="R50" s="594" t="s">
        <v>42</v>
      </c>
      <c r="S50" s="595"/>
      <c r="T50" s="596"/>
      <c r="U50" s="545" t="s">
        <v>43</v>
      </c>
      <c r="V50" s="546"/>
      <c r="W50" s="547"/>
      <c r="X50" s="597" t="s">
        <v>44</v>
      </c>
      <c r="Y50" s="598"/>
      <c r="Z50" s="599"/>
      <c r="AA50" s="600" t="s">
        <v>200</v>
      </c>
      <c r="AB50" s="601"/>
      <c r="AC50" s="602"/>
      <c r="AD50" s="594" t="s">
        <v>313</v>
      </c>
      <c r="AE50" s="603"/>
      <c r="AF50" s="604"/>
    </row>
    <row r="51" spans="1:34" ht="17.25" customHeight="1" x14ac:dyDescent="0.15"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5"/>
      <c r="N51" s="25"/>
      <c r="O51" s="26"/>
      <c r="P51" s="26"/>
      <c r="Q51" s="26"/>
      <c r="R51" s="27" t="s">
        <v>45</v>
      </c>
      <c r="S51" s="28"/>
      <c r="T51" s="28"/>
      <c r="U51" s="29"/>
      <c r="V51" s="29"/>
      <c r="W51" s="30"/>
      <c r="X51" s="26"/>
      <c r="Y51" s="31"/>
      <c r="Z51" s="31"/>
      <c r="AA51" s="30"/>
      <c r="AB51" s="30"/>
      <c r="AC51" s="30"/>
      <c r="AD51" s="30"/>
      <c r="AE51" s="434"/>
      <c r="AF51" s="434"/>
    </row>
    <row r="52" spans="1:34" ht="17.25" customHeight="1" x14ac:dyDescent="0.15"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5"/>
      <c r="N52" s="25"/>
      <c r="O52" s="26"/>
      <c r="P52" s="32"/>
      <c r="Q52" s="26"/>
      <c r="R52" s="27" t="s">
        <v>46</v>
      </c>
      <c r="S52" s="28"/>
      <c r="T52" s="28"/>
      <c r="U52" s="29"/>
      <c r="V52" s="33"/>
      <c r="W52" s="30"/>
      <c r="X52" s="26"/>
      <c r="Y52" s="31"/>
      <c r="Z52" s="31"/>
      <c r="AA52" s="30"/>
      <c r="AB52" s="30"/>
      <c r="AC52" s="30"/>
      <c r="AD52" s="30"/>
      <c r="AE52" s="434"/>
      <c r="AF52" s="434"/>
    </row>
    <row r="53" spans="1:34" ht="17.25" customHeight="1" x14ac:dyDescent="0.15"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5"/>
      <c r="N53" s="35"/>
      <c r="O53" s="36"/>
      <c r="P53" s="37"/>
      <c r="Q53" s="36"/>
      <c r="R53" s="36"/>
      <c r="S53" s="36"/>
      <c r="T53" s="36"/>
      <c r="U53" s="38"/>
      <c r="V53" s="38"/>
      <c r="W53" s="38"/>
      <c r="X53" s="36"/>
      <c r="Y53" s="39"/>
      <c r="Z53" s="39"/>
      <c r="AA53" s="38"/>
      <c r="AB53" s="38"/>
      <c r="AC53" s="38"/>
      <c r="AD53" s="38"/>
      <c r="AE53" s="435"/>
      <c r="AF53" s="435"/>
    </row>
    <row r="54" spans="1:34" ht="17.25" customHeight="1" x14ac:dyDescent="0.3">
      <c r="B54" s="40" t="s">
        <v>47</v>
      </c>
      <c r="C54" s="1"/>
      <c r="D54" s="1"/>
      <c r="E54" s="1"/>
      <c r="F54" s="1"/>
      <c r="U54" s="41"/>
      <c r="V54" s="41"/>
      <c r="W54" s="41"/>
      <c r="AD54" s="41"/>
      <c r="AE54" s="41"/>
      <c r="AF54" s="41"/>
    </row>
    <row r="55" spans="1:34" ht="4.5" customHeight="1" thickBot="1" x14ac:dyDescent="0.35">
      <c r="B55" s="42"/>
      <c r="U55" s="41"/>
      <c r="V55" s="41"/>
      <c r="W55" s="41"/>
      <c r="AD55" s="41"/>
      <c r="AE55" s="41"/>
      <c r="AF55" s="41"/>
    </row>
    <row r="56" spans="1:34" ht="18.75" customHeight="1" thickBot="1" x14ac:dyDescent="0.2">
      <c r="C56" s="43"/>
      <c r="D56" s="44"/>
      <c r="E56" s="45"/>
      <c r="F56" s="45"/>
      <c r="G56" s="45"/>
      <c r="H56" s="45"/>
      <c r="I56" s="45"/>
      <c r="J56" s="45"/>
      <c r="K56" s="45"/>
      <c r="L56" s="46"/>
      <c r="M56" s="47"/>
      <c r="N56" s="48"/>
      <c r="O56" s="554">
        <v>2020</v>
      </c>
      <c r="P56" s="555"/>
      <c r="Q56" s="556"/>
      <c r="R56" s="554">
        <v>2021</v>
      </c>
      <c r="S56" s="557"/>
      <c r="T56" s="557"/>
      <c r="U56" s="554">
        <v>2022</v>
      </c>
      <c r="V56" s="557"/>
      <c r="W56" s="557"/>
      <c r="X56" s="554">
        <v>2023</v>
      </c>
      <c r="Y56" s="555"/>
      <c r="Z56" s="555"/>
      <c r="AA56" s="555"/>
      <c r="AB56" s="555"/>
      <c r="AC56" s="556"/>
      <c r="AD56" s="529">
        <v>2024</v>
      </c>
      <c r="AE56" s="530"/>
      <c r="AF56" s="531"/>
    </row>
    <row r="57" spans="1:34" ht="12" customHeight="1" x14ac:dyDescent="0.15">
      <c r="C57" s="551">
        <v>7</v>
      </c>
      <c r="D57" s="583" t="s">
        <v>48</v>
      </c>
      <c r="E57" s="583"/>
      <c r="F57" s="583"/>
      <c r="G57" s="583"/>
      <c r="H57" s="583"/>
      <c r="I57" s="583"/>
      <c r="J57" s="583"/>
      <c r="K57" s="583"/>
      <c r="L57" s="583"/>
      <c r="M57" s="584" t="s">
        <v>49</v>
      </c>
      <c r="N57" s="584"/>
      <c r="O57" s="585">
        <v>2252</v>
      </c>
      <c r="P57" s="586"/>
      <c r="Q57" s="587"/>
      <c r="R57" s="551">
        <v>2344</v>
      </c>
      <c r="S57" s="552"/>
      <c r="T57" s="553"/>
      <c r="U57" s="558">
        <v>2526</v>
      </c>
      <c r="V57" s="559"/>
      <c r="W57" s="560"/>
      <c r="X57" s="551" t="s">
        <v>50</v>
      </c>
      <c r="Y57" s="552"/>
      <c r="Z57" s="553"/>
      <c r="AA57" s="520">
        <v>2550</v>
      </c>
      <c r="AB57" s="521"/>
      <c r="AC57" s="522"/>
      <c r="AD57" s="570">
        <v>2550</v>
      </c>
      <c r="AE57" s="571"/>
      <c r="AF57" s="572"/>
    </row>
    <row r="58" spans="1:34" ht="12" customHeight="1" x14ac:dyDescent="0.15">
      <c r="C58" s="514"/>
      <c r="D58" s="573"/>
      <c r="E58" s="573"/>
      <c r="F58" s="573"/>
      <c r="G58" s="573"/>
      <c r="H58" s="573"/>
      <c r="I58" s="573"/>
      <c r="J58" s="573"/>
      <c r="K58" s="573"/>
      <c r="L58" s="573"/>
      <c r="M58" s="575"/>
      <c r="N58" s="575"/>
      <c r="O58" s="588"/>
      <c r="P58" s="589"/>
      <c r="Q58" s="590"/>
      <c r="R58" s="514"/>
      <c r="S58" s="515"/>
      <c r="T58" s="516"/>
      <c r="U58" s="561"/>
      <c r="V58" s="562"/>
      <c r="W58" s="563"/>
      <c r="X58" s="514"/>
      <c r="Y58" s="515"/>
      <c r="Z58" s="516"/>
      <c r="AA58" s="523"/>
      <c r="AB58" s="524"/>
      <c r="AC58" s="525"/>
      <c r="AD58" s="564"/>
      <c r="AE58" s="565"/>
      <c r="AF58" s="566"/>
    </row>
    <row r="59" spans="1:34" ht="12" customHeight="1" x14ac:dyDescent="0.15">
      <c r="C59" s="514">
        <v>8</v>
      </c>
      <c r="D59" s="573" t="s">
        <v>51</v>
      </c>
      <c r="E59" s="573"/>
      <c r="F59" s="573"/>
      <c r="G59" s="573"/>
      <c r="H59" s="573"/>
      <c r="I59" s="573"/>
      <c r="J59" s="573"/>
      <c r="K59" s="573"/>
      <c r="L59" s="573"/>
      <c r="M59" s="575" t="s">
        <v>27</v>
      </c>
      <c r="N59" s="575"/>
      <c r="O59" s="577">
        <v>7</v>
      </c>
      <c r="P59" s="578"/>
      <c r="Q59" s="579"/>
      <c r="R59" s="514">
        <v>7</v>
      </c>
      <c r="S59" s="515"/>
      <c r="T59" s="516"/>
      <c r="U59" s="558">
        <v>7</v>
      </c>
      <c r="V59" s="559"/>
      <c r="W59" s="560"/>
      <c r="X59" s="514" t="s">
        <v>50</v>
      </c>
      <c r="Y59" s="515"/>
      <c r="Z59" s="516"/>
      <c r="AA59" s="523">
        <v>7</v>
      </c>
      <c r="AB59" s="524"/>
      <c r="AC59" s="525"/>
      <c r="AD59" s="564">
        <v>7</v>
      </c>
      <c r="AE59" s="565"/>
      <c r="AF59" s="566"/>
    </row>
    <row r="60" spans="1:34" ht="12" customHeight="1" x14ac:dyDescent="0.15">
      <c r="C60" s="514"/>
      <c r="D60" s="573"/>
      <c r="E60" s="573"/>
      <c r="F60" s="573"/>
      <c r="G60" s="573"/>
      <c r="H60" s="573"/>
      <c r="I60" s="573"/>
      <c r="J60" s="573"/>
      <c r="K60" s="573"/>
      <c r="L60" s="573"/>
      <c r="M60" s="575"/>
      <c r="N60" s="575"/>
      <c r="O60" s="591"/>
      <c r="P60" s="592"/>
      <c r="Q60" s="593"/>
      <c r="R60" s="514"/>
      <c r="S60" s="515"/>
      <c r="T60" s="516"/>
      <c r="U60" s="561"/>
      <c r="V60" s="562"/>
      <c r="W60" s="563"/>
      <c r="X60" s="514"/>
      <c r="Y60" s="515"/>
      <c r="Z60" s="516"/>
      <c r="AA60" s="523"/>
      <c r="AB60" s="524"/>
      <c r="AC60" s="525"/>
      <c r="AD60" s="564"/>
      <c r="AE60" s="565"/>
      <c r="AF60" s="566"/>
    </row>
    <row r="61" spans="1:34" ht="12" customHeight="1" x14ac:dyDescent="0.15">
      <c r="C61" s="514">
        <v>9</v>
      </c>
      <c r="D61" s="573" t="s">
        <v>52</v>
      </c>
      <c r="E61" s="573"/>
      <c r="F61" s="573"/>
      <c r="G61" s="573"/>
      <c r="H61" s="573"/>
      <c r="I61" s="573"/>
      <c r="J61" s="573"/>
      <c r="K61" s="573"/>
      <c r="L61" s="573"/>
      <c r="M61" s="575" t="s">
        <v>27</v>
      </c>
      <c r="N61" s="575"/>
      <c r="O61" s="577">
        <v>13</v>
      </c>
      <c r="P61" s="578"/>
      <c r="Q61" s="579"/>
      <c r="R61" s="514">
        <v>13</v>
      </c>
      <c r="S61" s="515"/>
      <c r="T61" s="516"/>
      <c r="U61" s="536">
        <v>13</v>
      </c>
      <c r="V61" s="537"/>
      <c r="W61" s="538"/>
      <c r="X61" s="514" t="s">
        <v>50</v>
      </c>
      <c r="Y61" s="515"/>
      <c r="Z61" s="516"/>
      <c r="AA61" s="523">
        <v>13</v>
      </c>
      <c r="AB61" s="524"/>
      <c r="AC61" s="525"/>
      <c r="AD61" s="564">
        <v>13</v>
      </c>
      <c r="AE61" s="565"/>
      <c r="AF61" s="566"/>
    </row>
    <row r="62" spans="1:34" s="19" customFormat="1" ht="12" customHeight="1" thickBot="1" x14ac:dyDescent="0.2">
      <c r="C62" s="533"/>
      <c r="D62" s="574"/>
      <c r="E62" s="574"/>
      <c r="F62" s="574"/>
      <c r="G62" s="574"/>
      <c r="H62" s="574"/>
      <c r="I62" s="574"/>
      <c r="J62" s="574"/>
      <c r="K62" s="574"/>
      <c r="L62" s="574"/>
      <c r="M62" s="576"/>
      <c r="N62" s="576"/>
      <c r="O62" s="580"/>
      <c r="P62" s="581"/>
      <c r="Q62" s="582"/>
      <c r="R62" s="533"/>
      <c r="S62" s="534"/>
      <c r="T62" s="535"/>
      <c r="U62" s="539"/>
      <c r="V62" s="540"/>
      <c r="W62" s="541"/>
      <c r="X62" s="533"/>
      <c r="Y62" s="534"/>
      <c r="Z62" s="535"/>
      <c r="AA62" s="526"/>
      <c r="AB62" s="527"/>
      <c r="AC62" s="528"/>
      <c r="AD62" s="567"/>
      <c r="AE62" s="568"/>
      <c r="AF62" s="569"/>
      <c r="AH62" s="6"/>
    </row>
    <row r="63" spans="1:34" s="19" customFormat="1" ht="12.75" customHeight="1" x14ac:dyDescent="0.15">
      <c r="C63" s="6"/>
      <c r="U63" s="49"/>
      <c r="X63" s="49"/>
    </row>
    <row r="64" spans="1:34" ht="17.25" customHeight="1" x14ac:dyDescent="0.15">
      <c r="A64" s="1"/>
      <c r="B64" s="22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</row>
  </sheetData>
  <mergeCells count="129">
    <mergeCell ref="AA61:AC62"/>
    <mergeCell ref="AD61:AF62"/>
    <mergeCell ref="X59:Z60"/>
    <mergeCell ref="AA59:AC60"/>
    <mergeCell ref="AD59:AF60"/>
    <mergeCell ref="C61:C62"/>
    <mergeCell ref="D61:L62"/>
    <mergeCell ref="M61:N62"/>
    <mergeCell ref="O61:Q62"/>
    <mergeCell ref="R61:T62"/>
    <mergeCell ref="U61:W62"/>
    <mergeCell ref="X61:Z62"/>
    <mergeCell ref="U57:W58"/>
    <mergeCell ref="X57:Z58"/>
    <mergeCell ref="AA57:AC58"/>
    <mergeCell ref="AD57:AF58"/>
    <mergeCell ref="C59:C60"/>
    <mergeCell ref="D59:L60"/>
    <mergeCell ref="M59:N60"/>
    <mergeCell ref="O59:Q60"/>
    <mergeCell ref="R59:T60"/>
    <mergeCell ref="U59:W60"/>
    <mergeCell ref="O56:Q56"/>
    <mergeCell ref="R56:T56"/>
    <mergeCell ref="U56:W56"/>
    <mergeCell ref="X56:AC56"/>
    <mergeCell ref="AD56:AF56"/>
    <mergeCell ref="C57:C58"/>
    <mergeCell ref="D57:L58"/>
    <mergeCell ref="M57:N58"/>
    <mergeCell ref="O57:Q58"/>
    <mergeCell ref="R57:T58"/>
    <mergeCell ref="AD49:AF49"/>
    <mergeCell ref="O50:Q50"/>
    <mergeCell ref="R50:T50"/>
    <mergeCell ref="U50:W50"/>
    <mergeCell ref="X50:Z50"/>
    <mergeCell ref="AA50:AC50"/>
    <mergeCell ref="AD50:AF50"/>
    <mergeCell ref="AA47:AC48"/>
    <mergeCell ref="AD47:AF48"/>
    <mergeCell ref="C49:C50"/>
    <mergeCell ref="D49:L50"/>
    <mergeCell ref="M49:N50"/>
    <mergeCell ref="O49:Q49"/>
    <mergeCell ref="R49:T49"/>
    <mergeCell ref="U49:W49"/>
    <mergeCell ref="X49:Z49"/>
    <mergeCell ref="AA49:AC49"/>
    <mergeCell ref="X45:Z46"/>
    <mergeCell ref="AA45:AC46"/>
    <mergeCell ref="AD45:AF46"/>
    <mergeCell ref="C47:C48"/>
    <mergeCell ref="D47:L48"/>
    <mergeCell ref="M47:N48"/>
    <mergeCell ref="O47:Q48"/>
    <mergeCell ref="R47:T48"/>
    <mergeCell ref="U47:W48"/>
    <mergeCell ref="X47:Z48"/>
    <mergeCell ref="C45:C46"/>
    <mergeCell ref="D45:L46"/>
    <mergeCell ref="M45:N46"/>
    <mergeCell ref="O45:Q46"/>
    <mergeCell ref="R45:T46"/>
    <mergeCell ref="U45:W46"/>
    <mergeCell ref="O44:Q44"/>
    <mergeCell ref="R44:T44"/>
    <mergeCell ref="U44:W44"/>
    <mergeCell ref="X44:Z44"/>
    <mergeCell ref="AA44:AC44"/>
    <mergeCell ref="AD44:AF44"/>
    <mergeCell ref="AD42:AF42"/>
    <mergeCell ref="C43:C44"/>
    <mergeCell ref="D43:L44"/>
    <mergeCell ref="M43:N44"/>
    <mergeCell ref="O43:Q43"/>
    <mergeCell ref="R43:T43"/>
    <mergeCell ref="U43:W43"/>
    <mergeCell ref="X43:Z43"/>
    <mergeCell ref="AA43:AC43"/>
    <mergeCell ref="AD43:AF43"/>
    <mergeCell ref="I42:L42"/>
    <mergeCell ref="O42:Q42"/>
    <mergeCell ref="R42:T42"/>
    <mergeCell ref="U42:W42"/>
    <mergeCell ref="X42:Z42"/>
    <mergeCell ref="AA42:AC42"/>
    <mergeCell ref="X40:Z40"/>
    <mergeCell ref="AA40:AC40"/>
    <mergeCell ref="AD40:AF40"/>
    <mergeCell ref="I41:L41"/>
    <mergeCell ref="O41:Q41"/>
    <mergeCell ref="R41:T41"/>
    <mergeCell ref="U41:W41"/>
    <mergeCell ref="X41:Z41"/>
    <mergeCell ref="AA41:AC41"/>
    <mergeCell ref="AD41:AF41"/>
    <mergeCell ref="X38:Z39"/>
    <mergeCell ref="AA38:AC39"/>
    <mergeCell ref="AD38:AF39"/>
    <mergeCell ref="C40:C42"/>
    <mergeCell ref="D40:H42"/>
    <mergeCell ref="I40:L40"/>
    <mergeCell ref="M40:N42"/>
    <mergeCell ref="O40:Q40"/>
    <mergeCell ref="R40:T40"/>
    <mergeCell ref="U40:W40"/>
    <mergeCell ref="C38:C39"/>
    <mergeCell ref="D38:L39"/>
    <mergeCell ref="M38:N39"/>
    <mergeCell ref="O38:Q39"/>
    <mergeCell ref="R38:T39"/>
    <mergeCell ref="U38:W39"/>
    <mergeCell ref="O37:Q37"/>
    <mergeCell ref="R37:T37"/>
    <mergeCell ref="U37:W37"/>
    <mergeCell ref="X37:Z37"/>
    <mergeCell ref="AA37:AC37"/>
    <mergeCell ref="AD37:AF37"/>
    <mergeCell ref="AB2:AG2"/>
    <mergeCell ref="A4:AA4"/>
    <mergeCell ref="C36:C37"/>
    <mergeCell ref="D36:L37"/>
    <mergeCell ref="M36:N37"/>
    <mergeCell ref="O36:Q36"/>
    <mergeCell ref="R36:T36"/>
    <mergeCell ref="U36:W36"/>
    <mergeCell ref="X36:AC36"/>
    <mergeCell ref="AD36:AF36"/>
  </mergeCells>
  <phoneticPr fontId="1"/>
  <printOptions horizontalCentered="1"/>
  <pageMargins left="0.31496062992125984" right="0.31496062992125984" top="0.74803149606299213" bottom="0.35433070866141736" header="0.31496062992125984" footer="0.31496062992125984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AH64"/>
  <sheetViews>
    <sheetView showGridLines="0" view="pageLayout" topLeftCell="A7" zoomScale="85" zoomScaleNormal="80" zoomScaleSheetLayoutView="85" zoomScalePageLayoutView="85" workbookViewId="0">
      <selection activeCell="AB3" sqref="AB3"/>
    </sheetView>
  </sheetViews>
  <sheetFormatPr defaultColWidth="9" defaultRowHeight="15.75" x14ac:dyDescent="0.15"/>
  <cols>
    <col min="1" max="1" width="4.875" style="6" customWidth="1"/>
    <col min="2" max="2" width="3" style="6" customWidth="1"/>
    <col min="3" max="3" width="4.125" style="6" customWidth="1"/>
    <col min="4" max="12" width="3" style="6" customWidth="1"/>
    <col min="13" max="13" width="6.625" style="6" customWidth="1"/>
    <col min="14" max="14" width="3" style="6" customWidth="1"/>
    <col min="15" max="32" width="3.625" style="6" customWidth="1"/>
    <col min="33" max="33" width="4.25" style="6" customWidth="1"/>
    <col min="34" max="34" width="4.75" style="6" customWidth="1"/>
    <col min="35" max="16384" width="9" style="6"/>
  </cols>
  <sheetData>
    <row r="1" spans="1:34" ht="18" customHeight="1" x14ac:dyDescent="0.15">
      <c r="A1" s="1" t="s">
        <v>0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3"/>
      <c r="U1" s="1"/>
      <c r="V1" s="3"/>
      <c r="W1" s="3"/>
      <c r="X1" s="3"/>
      <c r="Y1" s="3"/>
      <c r="Z1" s="4" t="s">
        <v>1</v>
      </c>
      <c r="AA1" s="1"/>
      <c r="AB1" s="1"/>
      <c r="AC1" s="1"/>
      <c r="AD1" s="5"/>
      <c r="AE1" s="5"/>
      <c r="AF1" s="1"/>
      <c r="AG1" s="1"/>
      <c r="AH1" s="1"/>
    </row>
    <row r="2" spans="1:34" ht="15" customHeight="1" x14ac:dyDescent="0.1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3"/>
      <c r="U2" s="1"/>
      <c r="V2" s="7"/>
      <c r="W2" s="7"/>
      <c r="X2" s="7"/>
      <c r="Y2" s="7"/>
      <c r="Z2" s="1"/>
      <c r="AA2" s="8"/>
      <c r="AB2" s="718" t="s">
        <v>434</v>
      </c>
      <c r="AC2" s="719"/>
      <c r="AD2" s="719"/>
      <c r="AE2" s="719"/>
      <c r="AF2" s="720"/>
      <c r="AG2" s="720"/>
      <c r="AH2" s="1"/>
    </row>
    <row r="3" spans="1:34" ht="18" customHeight="1" x14ac:dyDescent="0.15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"/>
      <c r="U3" s="3"/>
      <c r="V3" s="3"/>
      <c r="W3" s="3"/>
      <c r="X3" s="3"/>
      <c r="Y3" s="3"/>
      <c r="Z3" s="3"/>
      <c r="AA3" s="1"/>
      <c r="AB3" s="1"/>
      <c r="AC3" s="1"/>
      <c r="AE3" s="1"/>
      <c r="AF3" s="1"/>
      <c r="AG3" s="50" t="s">
        <v>131</v>
      </c>
      <c r="AH3" s="1"/>
    </row>
    <row r="4" spans="1:34" ht="29.25" customHeight="1" x14ac:dyDescent="0.15">
      <c r="A4" s="721" t="s">
        <v>160</v>
      </c>
      <c r="B4" s="721"/>
      <c r="C4" s="721"/>
      <c r="D4" s="721"/>
      <c r="E4" s="721"/>
      <c r="F4" s="721"/>
      <c r="G4" s="721"/>
      <c r="H4" s="721"/>
      <c r="I4" s="721"/>
      <c r="J4" s="721"/>
      <c r="K4" s="721"/>
      <c r="L4" s="721"/>
      <c r="M4" s="721"/>
      <c r="N4" s="721"/>
      <c r="O4" s="721"/>
      <c r="P4" s="721"/>
      <c r="Q4" s="721"/>
      <c r="R4" s="721"/>
      <c r="S4" s="721"/>
      <c r="T4" s="721"/>
      <c r="U4" s="721"/>
      <c r="V4" s="721"/>
      <c r="W4" s="721"/>
      <c r="X4" s="721"/>
      <c r="Y4" s="721"/>
      <c r="Z4" s="721"/>
      <c r="AA4" s="721"/>
      <c r="AB4" s="1"/>
      <c r="AC4" s="1"/>
      <c r="AD4" s="1"/>
      <c r="AE4" s="1"/>
      <c r="AF4" s="1"/>
      <c r="AG4" s="1"/>
      <c r="AH4" s="1"/>
    </row>
    <row r="5" spans="1:34" ht="11.2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"/>
      <c r="AB5" s="1"/>
      <c r="AC5" s="1"/>
      <c r="AD5" s="1"/>
      <c r="AE5" s="1"/>
      <c r="AF5" s="1"/>
      <c r="AG5" s="1"/>
      <c r="AH5" s="1"/>
    </row>
    <row r="6" spans="1:34" ht="24" x14ac:dyDescent="0.15">
      <c r="A6" s="1"/>
      <c r="B6" s="11" t="s">
        <v>2</v>
      </c>
      <c r="C6" s="11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"/>
      <c r="AH6" s="1"/>
    </row>
    <row r="7" spans="1:34" ht="6" customHeight="1" x14ac:dyDescent="0.15">
      <c r="A7" s="1"/>
      <c r="B7" s="11"/>
      <c r="C7" s="11"/>
      <c r="D7" s="12"/>
      <c r="E7" s="12"/>
      <c r="F7" s="12"/>
      <c r="G7" s="12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"/>
      <c r="AH7" s="1"/>
    </row>
    <row r="8" spans="1:34" ht="27" customHeight="1" x14ac:dyDescent="0.35">
      <c r="A8" s="1"/>
      <c r="B8" s="14"/>
      <c r="C8" s="11"/>
      <c r="D8" s="436" t="s">
        <v>3</v>
      </c>
      <c r="E8" s="54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2"/>
      <c r="AH8" s="1"/>
    </row>
    <row r="9" spans="1:34" ht="27" customHeight="1" x14ac:dyDescent="0.15">
      <c r="A9" s="1"/>
      <c r="B9" s="14"/>
      <c r="C9" s="11"/>
      <c r="D9" s="437" t="s">
        <v>202</v>
      </c>
      <c r="E9" s="54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2"/>
      <c r="AH9" s="1"/>
    </row>
    <row r="10" spans="1:34" ht="10.5" customHeight="1" x14ac:dyDescent="0.15">
      <c r="A10" s="1"/>
      <c r="B10" s="14"/>
      <c r="C10" s="11"/>
      <c r="D10" s="11">
        <v>6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"/>
      <c r="AH10" s="1"/>
    </row>
    <row r="11" spans="1:34" ht="24" x14ac:dyDescent="0.15">
      <c r="A11" s="1"/>
      <c r="B11" s="11" t="s">
        <v>4</v>
      </c>
      <c r="C11" s="11"/>
      <c r="D11" s="11"/>
      <c r="E11" s="11"/>
      <c r="F11" s="11"/>
      <c r="G11" s="11"/>
      <c r="H11" s="11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"/>
      <c r="AH11" s="1"/>
    </row>
    <row r="12" spans="1:34" ht="6.75" customHeight="1" x14ac:dyDescent="0.15">
      <c r="A12" s="1"/>
      <c r="B12" s="11"/>
      <c r="C12" s="11"/>
      <c r="D12" s="11"/>
      <c r="E12" s="11"/>
      <c r="F12" s="11"/>
      <c r="G12" s="11"/>
      <c r="H12" s="11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"/>
      <c r="AH12" s="1"/>
    </row>
    <row r="13" spans="1:34" ht="26.25" customHeight="1" x14ac:dyDescent="0.35">
      <c r="A13" s="1"/>
      <c r="B13" s="14" t="s">
        <v>0</v>
      </c>
      <c r="C13" s="11"/>
      <c r="D13" s="436" t="s">
        <v>5</v>
      </c>
      <c r="E13" s="438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1"/>
      <c r="AB13" s="51"/>
      <c r="AC13" s="54"/>
      <c r="AD13" s="54"/>
      <c r="AE13" s="54"/>
      <c r="AF13" s="54"/>
      <c r="AG13" s="52"/>
      <c r="AH13" s="1"/>
    </row>
    <row r="14" spans="1:34" ht="26.25" customHeight="1" x14ac:dyDescent="0.15">
      <c r="A14" s="1"/>
      <c r="B14" s="14"/>
      <c r="C14" s="11"/>
      <c r="D14" s="437" t="s">
        <v>320</v>
      </c>
      <c r="E14" s="438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1"/>
      <c r="AB14" s="51"/>
      <c r="AC14" s="54"/>
      <c r="AD14" s="54"/>
      <c r="AE14" s="54"/>
      <c r="AF14" s="54"/>
      <c r="AG14" s="52"/>
      <c r="AH14" s="1"/>
    </row>
    <row r="15" spans="1:34" ht="9.75" customHeight="1" x14ac:dyDescent="0.15">
      <c r="A15" s="1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"/>
      <c r="AF15" s="1"/>
      <c r="AG15" s="1"/>
      <c r="AH15" s="1"/>
    </row>
    <row r="16" spans="1:34" ht="21" customHeight="1" x14ac:dyDescent="0.15">
      <c r="A16" s="1"/>
      <c r="B16" s="11" t="s">
        <v>6</v>
      </c>
      <c r="C16" s="11"/>
      <c r="D16" s="11"/>
      <c r="E16" s="11"/>
      <c r="F16" s="11"/>
      <c r="G16" s="11"/>
      <c r="H16" s="11"/>
      <c r="I16" s="11"/>
      <c r="J16" s="11"/>
      <c r="K16" s="11"/>
      <c r="L16" s="14"/>
      <c r="M16" s="14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"/>
      <c r="AF16" s="1"/>
      <c r="AG16" s="1"/>
      <c r="AH16" s="1"/>
    </row>
    <row r="17" spans="3:33" ht="6" customHeight="1" x14ac:dyDescent="0.15"/>
    <row r="18" spans="3:33" ht="19.5" customHeight="1" x14ac:dyDescent="0.15">
      <c r="C18" s="16"/>
      <c r="D18" s="55" t="s">
        <v>7</v>
      </c>
      <c r="E18" s="55"/>
      <c r="F18" s="55"/>
      <c r="G18" s="55"/>
      <c r="H18" s="55"/>
      <c r="I18" s="55"/>
      <c r="J18" s="55"/>
      <c r="K18" s="55"/>
      <c r="L18" s="55"/>
      <c r="M18" s="55"/>
      <c r="N18" s="55" t="s">
        <v>8</v>
      </c>
      <c r="O18" s="55" t="s">
        <v>9</v>
      </c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6"/>
      <c r="AF18" s="56"/>
      <c r="AG18" s="56"/>
    </row>
    <row r="19" spans="3:33" ht="19.5" customHeight="1" x14ac:dyDescent="0.15">
      <c r="C19" s="18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 t="s">
        <v>8</v>
      </c>
      <c r="O19" s="55" t="s">
        <v>162</v>
      </c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6"/>
      <c r="AF19" s="56"/>
      <c r="AG19" s="56"/>
    </row>
    <row r="20" spans="3:33" ht="19.5" customHeight="1" x14ac:dyDescent="0.15">
      <c r="C20" s="18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 t="s">
        <v>203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6"/>
      <c r="AF20" s="56"/>
      <c r="AG20" s="56"/>
    </row>
    <row r="21" spans="3:33" ht="19.5" customHeight="1" x14ac:dyDescent="0.15">
      <c r="C21" s="18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 t="s">
        <v>163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6"/>
      <c r="AF21" s="56"/>
      <c r="AG21" s="56"/>
    </row>
    <row r="22" spans="3:33" ht="15" customHeight="1" x14ac:dyDescent="0.15">
      <c r="C22" s="18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</row>
    <row r="23" spans="3:33" ht="6" customHeight="1" x14ac:dyDescent="0.15"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7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6"/>
      <c r="AF23" s="56"/>
      <c r="AG23" s="58"/>
    </row>
    <row r="24" spans="3:33" ht="19.5" customHeight="1" x14ac:dyDescent="0.15">
      <c r="D24" s="55" t="s">
        <v>10</v>
      </c>
      <c r="E24" s="55"/>
      <c r="F24" s="55"/>
      <c r="G24" s="55"/>
      <c r="H24" s="55"/>
      <c r="I24" s="55"/>
      <c r="J24" s="55"/>
      <c r="K24" s="55"/>
      <c r="L24" s="55"/>
      <c r="M24" s="55"/>
      <c r="N24" s="55" t="s">
        <v>8</v>
      </c>
      <c r="O24" s="55" t="s">
        <v>198</v>
      </c>
      <c r="P24" s="52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6"/>
      <c r="AF24" s="56"/>
      <c r="AG24" s="58"/>
    </row>
    <row r="25" spans="3:33" ht="19.5" customHeight="1" x14ac:dyDescent="0.15">
      <c r="C25" s="20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60" t="s">
        <v>199</v>
      </c>
      <c r="P25" s="56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6"/>
      <c r="AF25" s="56"/>
      <c r="AG25" s="58"/>
    </row>
    <row r="26" spans="3:33" ht="19.5" customHeight="1" x14ac:dyDescent="0.15">
      <c r="C26" s="20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60" t="s">
        <v>8</v>
      </c>
      <c r="O26" s="60" t="s">
        <v>11</v>
      </c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6"/>
      <c r="AF26" s="56"/>
      <c r="AG26" s="58"/>
    </row>
    <row r="27" spans="3:33" ht="19.5" customHeight="1" x14ac:dyDescent="0.15"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60"/>
      <c r="O27" s="55" t="s">
        <v>164</v>
      </c>
      <c r="P27" s="56"/>
      <c r="Q27" s="56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62"/>
      <c r="AE27" s="63"/>
      <c r="AF27" s="56"/>
      <c r="AG27" s="58"/>
    </row>
    <row r="28" spans="3:33" ht="15" customHeight="1" x14ac:dyDescent="0.15"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63"/>
      <c r="AG28" s="63"/>
    </row>
    <row r="29" spans="3:33" ht="6.75" customHeight="1" x14ac:dyDescent="0.15"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1"/>
      <c r="O29" s="60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62"/>
      <c r="AE29" s="63"/>
      <c r="AF29" s="63"/>
      <c r="AG29" s="63"/>
    </row>
    <row r="30" spans="3:33" ht="18.75" customHeight="1" x14ac:dyDescent="0.15">
      <c r="D30" s="55" t="s">
        <v>165</v>
      </c>
      <c r="E30" s="55"/>
      <c r="F30" s="55"/>
      <c r="G30" s="55"/>
      <c r="H30" s="55"/>
      <c r="I30" s="55"/>
      <c r="J30" s="55"/>
      <c r="K30" s="55"/>
      <c r="L30" s="55"/>
      <c r="M30" s="55"/>
      <c r="N30" s="55" t="s">
        <v>8</v>
      </c>
      <c r="O30" s="60" t="s">
        <v>167</v>
      </c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5"/>
      <c r="AE30" s="58"/>
      <c r="AF30" s="58"/>
      <c r="AG30" s="58"/>
    </row>
    <row r="31" spans="3:33" ht="18.75" customHeight="1" x14ac:dyDescent="0.15">
      <c r="D31" s="55"/>
      <c r="E31" s="55" t="s">
        <v>166</v>
      </c>
      <c r="F31" s="55"/>
      <c r="G31" s="55"/>
      <c r="H31" s="55"/>
      <c r="I31" s="55"/>
      <c r="J31" s="55"/>
      <c r="K31" s="55"/>
      <c r="L31" s="55"/>
      <c r="M31" s="55"/>
      <c r="N31" s="55"/>
      <c r="O31" s="55" t="s">
        <v>12</v>
      </c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9"/>
      <c r="AD31" s="55"/>
      <c r="AE31" s="58"/>
      <c r="AF31" s="58"/>
      <c r="AG31" s="58"/>
    </row>
    <row r="32" spans="3:33" ht="16.5" customHeight="1" x14ac:dyDescent="0.15"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2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9"/>
      <c r="AD32" s="59"/>
      <c r="AE32" s="59"/>
      <c r="AF32" s="58"/>
      <c r="AG32" s="58"/>
    </row>
    <row r="33" spans="2:32" ht="9.75" customHeight="1" x14ac:dyDescent="0.25">
      <c r="D33" s="21"/>
      <c r="E33" s="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2:32" ht="15" customHeight="1" x14ac:dyDescent="0.15">
      <c r="B34" s="22" t="s">
        <v>13</v>
      </c>
      <c r="C34" s="1"/>
      <c r="D34" s="1"/>
      <c r="E34" s="1"/>
      <c r="F34" s="1"/>
      <c r="G34" s="1"/>
      <c r="H34" s="1"/>
      <c r="I34" s="1"/>
      <c r="J34" s="1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2:32" ht="6.75" customHeight="1" thickBot="1" x14ac:dyDescent="0.2">
      <c r="B35" s="1"/>
      <c r="C35" s="1"/>
      <c r="D35" s="5"/>
      <c r="E35" s="1"/>
      <c r="F35" s="1"/>
      <c r="G35" s="1"/>
      <c r="H35" s="1"/>
      <c r="I35" s="1"/>
      <c r="J35" s="1"/>
      <c r="K35" s="9"/>
      <c r="L35" s="9"/>
      <c r="M35" s="9"/>
      <c r="N35" s="23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2:32" ht="16.5" customHeight="1" x14ac:dyDescent="0.15">
      <c r="C36" s="722" t="s">
        <v>14</v>
      </c>
      <c r="D36" s="724" t="s">
        <v>15</v>
      </c>
      <c r="E36" s="725"/>
      <c r="F36" s="725"/>
      <c r="G36" s="725"/>
      <c r="H36" s="725"/>
      <c r="I36" s="725"/>
      <c r="J36" s="725"/>
      <c r="K36" s="725"/>
      <c r="L36" s="726"/>
      <c r="M36" s="730" t="s">
        <v>16</v>
      </c>
      <c r="N36" s="731"/>
      <c r="O36" s="734">
        <v>2020</v>
      </c>
      <c r="P36" s="735"/>
      <c r="Q36" s="736"/>
      <c r="R36" s="735">
        <v>2021</v>
      </c>
      <c r="S36" s="735"/>
      <c r="T36" s="736"/>
      <c r="U36" s="735">
        <v>2022</v>
      </c>
      <c r="V36" s="735"/>
      <c r="W36" s="736"/>
      <c r="X36" s="734">
        <v>2023</v>
      </c>
      <c r="Y36" s="735"/>
      <c r="Z36" s="735"/>
      <c r="AA36" s="735"/>
      <c r="AB36" s="735"/>
      <c r="AC36" s="736"/>
      <c r="AD36" s="734">
        <v>2024</v>
      </c>
      <c r="AE36" s="689"/>
      <c r="AF36" s="690"/>
    </row>
    <row r="37" spans="2:32" ht="18.75" customHeight="1" thickBot="1" x14ac:dyDescent="0.2">
      <c r="C37" s="723"/>
      <c r="D37" s="727"/>
      <c r="E37" s="728"/>
      <c r="F37" s="728"/>
      <c r="G37" s="728"/>
      <c r="H37" s="728"/>
      <c r="I37" s="728"/>
      <c r="J37" s="728"/>
      <c r="K37" s="728"/>
      <c r="L37" s="729"/>
      <c r="M37" s="732"/>
      <c r="N37" s="733"/>
      <c r="O37" s="713" t="s">
        <v>17</v>
      </c>
      <c r="P37" s="714"/>
      <c r="Q37" s="715"/>
      <c r="R37" s="713" t="s">
        <v>17</v>
      </c>
      <c r="S37" s="714"/>
      <c r="T37" s="715"/>
      <c r="U37" s="713" t="s">
        <v>17</v>
      </c>
      <c r="V37" s="714"/>
      <c r="W37" s="715"/>
      <c r="X37" s="716" t="s">
        <v>18</v>
      </c>
      <c r="Y37" s="610"/>
      <c r="Z37" s="717"/>
      <c r="AA37" s="713" t="s">
        <v>17</v>
      </c>
      <c r="AB37" s="714"/>
      <c r="AC37" s="715"/>
      <c r="AD37" s="716" t="s">
        <v>18</v>
      </c>
      <c r="AE37" s="610"/>
      <c r="AF37" s="717"/>
    </row>
    <row r="38" spans="2:32" ht="17.25" customHeight="1" x14ac:dyDescent="0.15">
      <c r="C38" s="704">
        <v>1</v>
      </c>
      <c r="D38" s="705" t="s">
        <v>19</v>
      </c>
      <c r="E38" s="706"/>
      <c r="F38" s="706"/>
      <c r="G38" s="706"/>
      <c r="H38" s="706"/>
      <c r="I38" s="706"/>
      <c r="J38" s="706"/>
      <c r="K38" s="706"/>
      <c r="L38" s="707"/>
      <c r="M38" s="708" t="s">
        <v>20</v>
      </c>
      <c r="N38" s="709"/>
      <c r="O38" s="710">
        <v>12</v>
      </c>
      <c r="P38" s="711"/>
      <c r="Q38" s="712"/>
      <c r="R38" s="710">
        <v>12</v>
      </c>
      <c r="S38" s="711"/>
      <c r="T38" s="712"/>
      <c r="U38" s="691">
        <v>11</v>
      </c>
      <c r="V38" s="692"/>
      <c r="W38" s="693"/>
      <c r="X38" s="688" t="s">
        <v>21</v>
      </c>
      <c r="Y38" s="689"/>
      <c r="Z38" s="690"/>
      <c r="AA38" s="691">
        <v>10</v>
      </c>
      <c r="AB38" s="692"/>
      <c r="AC38" s="693"/>
      <c r="AD38" s="688" t="s">
        <v>157</v>
      </c>
      <c r="AE38" s="689"/>
      <c r="AF38" s="690"/>
    </row>
    <row r="39" spans="2:32" ht="7.5" customHeight="1" x14ac:dyDescent="0.15">
      <c r="C39" s="605"/>
      <c r="D39" s="628"/>
      <c r="E39" s="626"/>
      <c r="F39" s="626"/>
      <c r="G39" s="626"/>
      <c r="H39" s="626"/>
      <c r="I39" s="626"/>
      <c r="J39" s="626"/>
      <c r="K39" s="626"/>
      <c r="L39" s="627"/>
      <c r="M39" s="612"/>
      <c r="N39" s="613"/>
      <c r="O39" s="629"/>
      <c r="P39" s="630"/>
      <c r="Q39" s="631"/>
      <c r="R39" s="629"/>
      <c r="S39" s="630"/>
      <c r="T39" s="631"/>
      <c r="U39" s="542"/>
      <c r="V39" s="543"/>
      <c r="W39" s="544"/>
      <c r="X39" s="517"/>
      <c r="Y39" s="518"/>
      <c r="Z39" s="519"/>
      <c r="AA39" s="542"/>
      <c r="AB39" s="543"/>
      <c r="AC39" s="544"/>
      <c r="AD39" s="517"/>
      <c r="AE39" s="518"/>
      <c r="AF39" s="519"/>
    </row>
    <row r="40" spans="2:32" ht="18.75" customHeight="1" x14ac:dyDescent="0.15">
      <c r="C40" s="657">
        <v>2</v>
      </c>
      <c r="D40" s="660" t="s">
        <v>22</v>
      </c>
      <c r="E40" s="661"/>
      <c r="F40" s="661"/>
      <c r="G40" s="661"/>
      <c r="H40" s="661"/>
      <c r="I40" s="620" t="s">
        <v>23</v>
      </c>
      <c r="J40" s="620"/>
      <c r="K40" s="620"/>
      <c r="L40" s="694"/>
      <c r="M40" s="695" t="s">
        <v>20</v>
      </c>
      <c r="N40" s="696"/>
      <c r="O40" s="701">
        <v>31</v>
      </c>
      <c r="P40" s="702"/>
      <c r="Q40" s="703"/>
      <c r="R40" s="701">
        <v>25</v>
      </c>
      <c r="S40" s="702"/>
      <c r="T40" s="703"/>
      <c r="U40" s="666">
        <v>25</v>
      </c>
      <c r="V40" s="667"/>
      <c r="W40" s="668"/>
      <c r="X40" s="675">
        <v>27</v>
      </c>
      <c r="Y40" s="676"/>
      <c r="Z40" s="677"/>
      <c r="AA40" s="675">
        <v>27</v>
      </c>
      <c r="AB40" s="676"/>
      <c r="AC40" s="677"/>
      <c r="AD40" s="678">
        <v>28</v>
      </c>
      <c r="AE40" s="679"/>
      <c r="AF40" s="680"/>
    </row>
    <row r="41" spans="2:32" ht="18.75" customHeight="1" x14ac:dyDescent="0.15">
      <c r="C41" s="658"/>
      <c r="D41" s="662"/>
      <c r="E41" s="663"/>
      <c r="F41" s="663"/>
      <c r="G41" s="663"/>
      <c r="H41" s="663"/>
      <c r="I41" s="681" t="s">
        <v>24</v>
      </c>
      <c r="J41" s="681"/>
      <c r="K41" s="681"/>
      <c r="L41" s="682"/>
      <c r="M41" s="697"/>
      <c r="N41" s="698"/>
      <c r="O41" s="683">
        <v>24</v>
      </c>
      <c r="P41" s="684"/>
      <c r="Q41" s="685"/>
      <c r="R41" s="683">
        <v>20</v>
      </c>
      <c r="S41" s="684"/>
      <c r="T41" s="685"/>
      <c r="U41" s="669">
        <v>20</v>
      </c>
      <c r="V41" s="670"/>
      <c r="W41" s="671"/>
      <c r="X41" s="683">
        <v>22</v>
      </c>
      <c r="Y41" s="686"/>
      <c r="Z41" s="687"/>
      <c r="AA41" s="683">
        <v>22</v>
      </c>
      <c r="AB41" s="686"/>
      <c r="AC41" s="687"/>
      <c r="AD41" s="683">
        <v>23</v>
      </c>
      <c r="AE41" s="686"/>
      <c r="AF41" s="687"/>
    </row>
    <row r="42" spans="2:32" ht="18.75" customHeight="1" x14ac:dyDescent="0.15">
      <c r="C42" s="659"/>
      <c r="D42" s="664"/>
      <c r="E42" s="665"/>
      <c r="F42" s="665"/>
      <c r="G42" s="665"/>
      <c r="H42" s="665"/>
      <c r="I42" s="653" t="s">
        <v>25</v>
      </c>
      <c r="J42" s="653"/>
      <c r="K42" s="653"/>
      <c r="L42" s="654"/>
      <c r="M42" s="699"/>
      <c r="N42" s="700"/>
      <c r="O42" s="649">
        <v>7</v>
      </c>
      <c r="P42" s="655"/>
      <c r="Q42" s="656"/>
      <c r="R42" s="649">
        <v>5</v>
      </c>
      <c r="S42" s="655"/>
      <c r="T42" s="656"/>
      <c r="U42" s="672">
        <v>5</v>
      </c>
      <c r="V42" s="673"/>
      <c r="W42" s="674"/>
      <c r="X42" s="649">
        <v>5</v>
      </c>
      <c r="Y42" s="650"/>
      <c r="Z42" s="651"/>
      <c r="AA42" s="649">
        <v>5</v>
      </c>
      <c r="AB42" s="650"/>
      <c r="AC42" s="651"/>
      <c r="AD42" s="649">
        <v>5</v>
      </c>
      <c r="AE42" s="650"/>
      <c r="AF42" s="651"/>
    </row>
    <row r="43" spans="2:32" ht="17.25" customHeight="1" x14ac:dyDescent="0.15">
      <c r="C43" s="605">
        <v>3</v>
      </c>
      <c r="D43" s="607" t="s">
        <v>26</v>
      </c>
      <c r="E43" s="518"/>
      <c r="F43" s="518"/>
      <c r="G43" s="518"/>
      <c r="H43" s="518"/>
      <c r="I43" s="518"/>
      <c r="J43" s="518"/>
      <c r="K43" s="518"/>
      <c r="L43" s="608"/>
      <c r="M43" s="612" t="s">
        <v>27</v>
      </c>
      <c r="N43" s="613"/>
      <c r="O43" s="616" t="s">
        <v>28</v>
      </c>
      <c r="P43" s="617"/>
      <c r="Q43" s="618"/>
      <c r="R43" s="616">
        <v>37</v>
      </c>
      <c r="S43" s="617"/>
      <c r="T43" s="618"/>
      <c r="U43" s="508">
        <v>21</v>
      </c>
      <c r="V43" s="509"/>
      <c r="W43" s="510"/>
      <c r="X43" s="619">
        <v>80</v>
      </c>
      <c r="Y43" s="620"/>
      <c r="Z43" s="621"/>
      <c r="AA43" s="622">
        <v>78</v>
      </c>
      <c r="AB43" s="623"/>
      <c r="AC43" s="624"/>
      <c r="AD43" s="548">
        <v>80</v>
      </c>
      <c r="AE43" s="549"/>
      <c r="AF43" s="550"/>
    </row>
    <row r="44" spans="2:32" ht="17.25" customHeight="1" x14ac:dyDescent="0.15">
      <c r="C44" s="605"/>
      <c r="D44" s="652" t="s">
        <v>29</v>
      </c>
      <c r="E44" s="518"/>
      <c r="F44" s="518"/>
      <c r="G44" s="518"/>
      <c r="H44" s="518"/>
      <c r="I44" s="518"/>
      <c r="J44" s="518"/>
      <c r="K44" s="518"/>
      <c r="L44" s="608"/>
      <c r="M44" s="612"/>
      <c r="N44" s="613"/>
      <c r="O44" s="638" t="s">
        <v>30</v>
      </c>
      <c r="P44" s="639"/>
      <c r="Q44" s="640"/>
      <c r="R44" s="638" t="s">
        <v>31</v>
      </c>
      <c r="S44" s="639"/>
      <c r="T44" s="640"/>
      <c r="U44" s="511" t="s">
        <v>32</v>
      </c>
      <c r="V44" s="512"/>
      <c r="W44" s="513"/>
      <c r="X44" s="641" t="s">
        <v>33</v>
      </c>
      <c r="Y44" s="642"/>
      <c r="Z44" s="643"/>
      <c r="AA44" s="644" t="s">
        <v>316</v>
      </c>
      <c r="AB44" s="645"/>
      <c r="AC44" s="646"/>
      <c r="AD44" s="638" t="s">
        <v>314</v>
      </c>
      <c r="AE44" s="647"/>
      <c r="AF44" s="648"/>
    </row>
    <row r="45" spans="2:32" ht="16.5" customHeight="1" x14ac:dyDescent="0.15">
      <c r="C45" s="605">
        <v>4</v>
      </c>
      <c r="D45" s="628" t="s">
        <v>34</v>
      </c>
      <c r="E45" s="626"/>
      <c r="F45" s="626"/>
      <c r="G45" s="626"/>
      <c r="H45" s="626"/>
      <c r="I45" s="626"/>
      <c r="J45" s="626"/>
      <c r="K45" s="626"/>
      <c r="L45" s="627"/>
      <c r="M45" s="612" t="s">
        <v>35</v>
      </c>
      <c r="N45" s="613"/>
      <c r="O45" s="632">
        <v>5</v>
      </c>
      <c r="P45" s="633"/>
      <c r="Q45" s="634"/>
      <c r="R45" s="632">
        <v>6</v>
      </c>
      <c r="S45" s="633"/>
      <c r="T45" s="634"/>
      <c r="U45" s="542">
        <v>7</v>
      </c>
      <c r="V45" s="543"/>
      <c r="W45" s="544"/>
      <c r="X45" s="517">
        <v>6</v>
      </c>
      <c r="Y45" s="518"/>
      <c r="Z45" s="519"/>
      <c r="AA45" s="532">
        <v>7</v>
      </c>
      <c r="AB45" s="503"/>
      <c r="AC45" s="504"/>
      <c r="AD45" s="505">
        <v>6</v>
      </c>
      <c r="AE45" s="506"/>
      <c r="AF45" s="507"/>
    </row>
    <row r="46" spans="2:32" ht="19.5" customHeight="1" x14ac:dyDescent="0.15">
      <c r="C46" s="605"/>
      <c r="D46" s="628"/>
      <c r="E46" s="626"/>
      <c r="F46" s="626"/>
      <c r="G46" s="626"/>
      <c r="H46" s="626"/>
      <c r="I46" s="626"/>
      <c r="J46" s="626"/>
      <c r="K46" s="626"/>
      <c r="L46" s="627"/>
      <c r="M46" s="612"/>
      <c r="N46" s="613"/>
      <c r="O46" s="635"/>
      <c r="P46" s="636"/>
      <c r="Q46" s="637"/>
      <c r="R46" s="635"/>
      <c r="S46" s="636"/>
      <c r="T46" s="637"/>
      <c r="U46" s="542"/>
      <c r="V46" s="543"/>
      <c r="W46" s="544"/>
      <c r="X46" s="517"/>
      <c r="Y46" s="518"/>
      <c r="Z46" s="519"/>
      <c r="AA46" s="502"/>
      <c r="AB46" s="503"/>
      <c r="AC46" s="504"/>
      <c r="AD46" s="505"/>
      <c r="AE46" s="506"/>
      <c r="AF46" s="507"/>
    </row>
    <row r="47" spans="2:32" ht="17.25" customHeight="1" x14ac:dyDescent="0.15">
      <c r="C47" s="605">
        <v>5</v>
      </c>
      <c r="D47" s="625" t="s">
        <v>36</v>
      </c>
      <c r="E47" s="626"/>
      <c r="F47" s="626"/>
      <c r="G47" s="626"/>
      <c r="H47" s="626"/>
      <c r="I47" s="626"/>
      <c r="J47" s="626"/>
      <c r="K47" s="626"/>
      <c r="L47" s="627"/>
      <c r="M47" s="612" t="s">
        <v>35</v>
      </c>
      <c r="N47" s="613"/>
      <c r="O47" s="616">
        <v>2</v>
      </c>
      <c r="P47" s="617"/>
      <c r="Q47" s="618"/>
      <c r="R47" s="616">
        <v>2</v>
      </c>
      <c r="S47" s="617"/>
      <c r="T47" s="618"/>
      <c r="U47" s="542">
        <v>2</v>
      </c>
      <c r="V47" s="543"/>
      <c r="W47" s="544"/>
      <c r="X47" s="517">
        <v>2</v>
      </c>
      <c r="Y47" s="518"/>
      <c r="Z47" s="519"/>
      <c r="AA47" s="502">
        <v>2</v>
      </c>
      <c r="AB47" s="503"/>
      <c r="AC47" s="504"/>
      <c r="AD47" s="505">
        <v>2</v>
      </c>
      <c r="AE47" s="506"/>
      <c r="AF47" s="507"/>
    </row>
    <row r="48" spans="2:32" ht="18" customHeight="1" x14ac:dyDescent="0.15">
      <c r="C48" s="605"/>
      <c r="D48" s="628" t="s">
        <v>37</v>
      </c>
      <c r="E48" s="626"/>
      <c r="F48" s="626"/>
      <c r="G48" s="626"/>
      <c r="H48" s="626"/>
      <c r="I48" s="626"/>
      <c r="J48" s="626"/>
      <c r="K48" s="626"/>
      <c r="L48" s="627"/>
      <c r="M48" s="612"/>
      <c r="N48" s="613"/>
      <c r="O48" s="629"/>
      <c r="P48" s="630"/>
      <c r="Q48" s="631"/>
      <c r="R48" s="629"/>
      <c r="S48" s="630"/>
      <c r="T48" s="631"/>
      <c r="U48" s="542"/>
      <c r="V48" s="543"/>
      <c r="W48" s="544"/>
      <c r="X48" s="517"/>
      <c r="Y48" s="518"/>
      <c r="Z48" s="519"/>
      <c r="AA48" s="502"/>
      <c r="AB48" s="503"/>
      <c r="AC48" s="504"/>
      <c r="AD48" s="505"/>
      <c r="AE48" s="506"/>
      <c r="AF48" s="507"/>
    </row>
    <row r="49" spans="1:34" ht="17.25" customHeight="1" x14ac:dyDescent="0.15">
      <c r="C49" s="605">
        <v>6</v>
      </c>
      <c r="D49" s="607" t="s">
        <v>38</v>
      </c>
      <c r="E49" s="518"/>
      <c r="F49" s="518"/>
      <c r="G49" s="518"/>
      <c r="H49" s="518"/>
      <c r="I49" s="518"/>
      <c r="J49" s="518"/>
      <c r="K49" s="518"/>
      <c r="L49" s="608"/>
      <c r="M49" s="612" t="s">
        <v>27</v>
      </c>
      <c r="N49" s="613"/>
      <c r="O49" s="616" t="s">
        <v>39</v>
      </c>
      <c r="P49" s="617"/>
      <c r="Q49" s="618"/>
      <c r="R49" s="616">
        <v>19</v>
      </c>
      <c r="S49" s="617"/>
      <c r="T49" s="618"/>
      <c r="U49" s="508">
        <v>81</v>
      </c>
      <c r="V49" s="509"/>
      <c r="W49" s="510"/>
      <c r="X49" s="619">
        <v>100</v>
      </c>
      <c r="Y49" s="620"/>
      <c r="Z49" s="621"/>
      <c r="AA49" s="622">
        <v>116</v>
      </c>
      <c r="AB49" s="623"/>
      <c r="AC49" s="624"/>
      <c r="AD49" s="548">
        <v>100</v>
      </c>
      <c r="AE49" s="549"/>
      <c r="AF49" s="550"/>
    </row>
    <row r="50" spans="1:34" ht="17.25" customHeight="1" thickBot="1" x14ac:dyDescent="0.2">
      <c r="C50" s="606"/>
      <c r="D50" s="609" t="s">
        <v>40</v>
      </c>
      <c r="E50" s="610"/>
      <c r="F50" s="610"/>
      <c r="G50" s="610"/>
      <c r="H50" s="610"/>
      <c r="I50" s="610"/>
      <c r="J50" s="610"/>
      <c r="K50" s="610"/>
      <c r="L50" s="611"/>
      <c r="M50" s="614"/>
      <c r="N50" s="615"/>
      <c r="O50" s="594" t="s">
        <v>41</v>
      </c>
      <c r="P50" s="595"/>
      <c r="Q50" s="596"/>
      <c r="R50" s="594" t="s">
        <v>42</v>
      </c>
      <c r="S50" s="595"/>
      <c r="T50" s="596"/>
      <c r="U50" s="545" t="s">
        <v>43</v>
      </c>
      <c r="V50" s="546"/>
      <c r="W50" s="547"/>
      <c r="X50" s="597" t="s">
        <v>44</v>
      </c>
      <c r="Y50" s="598"/>
      <c r="Z50" s="599"/>
      <c r="AA50" s="600" t="s">
        <v>200</v>
      </c>
      <c r="AB50" s="601"/>
      <c r="AC50" s="602"/>
      <c r="AD50" s="594" t="s">
        <v>313</v>
      </c>
      <c r="AE50" s="603"/>
      <c r="AF50" s="604"/>
    </row>
    <row r="51" spans="1:34" ht="17.25" customHeight="1" x14ac:dyDescent="0.15"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5"/>
      <c r="N51" s="25"/>
      <c r="O51" s="26"/>
      <c r="P51" s="26"/>
      <c r="Q51" s="26"/>
      <c r="R51" s="27" t="s">
        <v>45</v>
      </c>
      <c r="S51" s="28"/>
      <c r="T51" s="28"/>
      <c r="U51" s="29"/>
      <c r="V51" s="29"/>
      <c r="W51" s="30"/>
      <c r="X51" s="26"/>
      <c r="Y51" s="31"/>
      <c r="Z51" s="31"/>
      <c r="AA51" s="30"/>
      <c r="AB51" s="30"/>
      <c r="AC51" s="30"/>
      <c r="AD51" s="30"/>
      <c r="AE51" s="434"/>
      <c r="AF51" s="434"/>
    </row>
    <row r="52" spans="1:34" ht="17.25" customHeight="1" x14ac:dyDescent="0.15"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5"/>
      <c r="N52" s="25"/>
      <c r="O52" s="26"/>
      <c r="P52" s="32"/>
      <c r="Q52" s="26"/>
      <c r="R52" s="27" t="s">
        <v>46</v>
      </c>
      <c r="S52" s="28"/>
      <c r="T52" s="28"/>
      <c r="U52" s="29"/>
      <c r="V52" s="33"/>
      <c r="W52" s="30"/>
      <c r="X52" s="26"/>
      <c r="Y52" s="31"/>
      <c r="Z52" s="31"/>
      <c r="AA52" s="30"/>
      <c r="AB52" s="30"/>
      <c r="AC52" s="30"/>
      <c r="AD52" s="30"/>
      <c r="AE52" s="434"/>
      <c r="AF52" s="434"/>
    </row>
    <row r="53" spans="1:34" ht="17.25" customHeight="1" x14ac:dyDescent="0.15"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5"/>
      <c r="N53" s="35"/>
      <c r="O53" s="36"/>
      <c r="P53" s="37"/>
      <c r="Q53" s="36"/>
      <c r="R53" s="36"/>
      <c r="S53" s="36"/>
      <c r="T53" s="36"/>
      <c r="U53" s="38"/>
      <c r="V53" s="38"/>
      <c r="W53" s="38"/>
      <c r="X53" s="36"/>
      <c r="Y53" s="39"/>
      <c r="Z53" s="39"/>
      <c r="AA53" s="38"/>
      <c r="AB53" s="38"/>
      <c r="AC53" s="38"/>
      <c r="AD53" s="38"/>
      <c r="AE53" s="435"/>
      <c r="AF53" s="435"/>
    </row>
    <row r="54" spans="1:34" ht="17.25" customHeight="1" x14ac:dyDescent="0.3">
      <c r="B54" s="40" t="s">
        <v>47</v>
      </c>
      <c r="C54" s="1"/>
      <c r="D54" s="1"/>
      <c r="E54" s="1"/>
      <c r="F54" s="1"/>
      <c r="U54" s="41"/>
      <c r="V54" s="41"/>
      <c r="W54" s="41"/>
      <c r="AD54" s="41"/>
      <c r="AE54" s="41"/>
      <c r="AF54" s="41"/>
    </row>
    <row r="55" spans="1:34" ht="4.5" customHeight="1" thickBot="1" x14ac:dyDescent="0.35">
      <c r="B55" s="42"/>
      <c r="U55" s="41"/>
      <c r="V55" s="41"/>
      <c r="W55" s="41"/>
      <c r="AD55" s="41"/>
      <c r="AE55" s="41"/>
      <c r="AF55" s="41"/>
    </row>
    <row r="56" spans="1:34" ht="18.75" customHeight="1" thickBot="1" x14ac:dyDescent="0.2">
      <c r="C56" s="43"/>
      <c r="D56" s="44"/>
      <c r="E56" s="45"/>
      <c r="F56" s="45"/>
      <c r="G56" s="45"/>
      <c r="H56" s="45"/>
      <c r="I56" s="45"/>
      <c r="J56" s="45"/>
      <c r="K56" s="45"/>
      <c r="L56" s="46"/>
      <c r="M56" s="47"/>
      <c r="N56" s="48"/>
      <c r="O56" s="554">
        <v>2020</v>
      </c>
      <c r="P56" s="555"/>
      <c r="Q56" s="556"/>
      <c r="R56" s="554">
        <v>2021</v>
      </c>
      <c r="S56" s="557"/>
      <c r="T56" s="557"/>
      <c r="U56" s="554">
        <v>2022</v>
      </c>
      <c r="V56" s="557"/>
      <c r="W56" s="557"/>
      <c r="X56" s="554">
        <v>2023</v>
      </c>
      <c r="Y56" s="555"/>
      <c r="Z56" s="555"/>
      <c r="AA56" s="555"/>
      <c r="AB56" s="555"/>
      <c r="AC56" s="556"/>
      <c r="AD56" s="529">
        <v>2024</v>
      </c>
      <c r="AE56" s="530"/>
      <c r="AF56" s="531"/>
    </row>
    <row r="57" spans="1:34" ht="12" customHeight="1" x14ac:dyDescent="0.15">
      <c r="C57" s="551">
        <v>7</v>
      </c>
      <c r="D57" s="583" t="s">
        <v>48</v>
      </c>
      <c r="E57" s="583"/>
      <c r="F57" s="583"/>
      <c r="G57" s="583"/>
      <c r="H57" s="583"/>
      <c r="I57" s="583"/>
      <c r="J57" s="583"/>
      <c r="K57" s="583"/>
      <c r="L57" s="583"/>
      <c r="M57" s="584" t="s">
        <v>49</v>
      </c>
      <c r="N57" s="584"/>
      <c r="O57" s="585">
        <v>2252</v>
      </c>
      <c r="P57" s="586"/>
      <c r="Q57" s="587"/>
      <c r="R57" s="551">
        <v>2344</v>
      </c>
      <c r="S57" s="552"/>
      <c r="T57" s="553"/>
      <c r="U57" s="558">
        <v>2526</v>
      </c>
      <c r="V57" s="559"/>
      <c r="W57" s="560"/>
      <c r="X57" s="551" t="s">
        <v>50</v>
      </c>
      <c r="Y57" s="552"/>
      <c r="Z57" s="553"/>
      <c r="AA57" s="520">
        <v>2550</v>
      </c>
      <c r="AB57" s="521"/>
      <c r="AC57" s="522"/>
      <c r="AD57" s="570">
        <v>2550</v>
      </c>
      <c r="AE57" s="571"/>
      <c r="AF57" s="572"/>
    </row>
    <row r="58" spans="1:34" ht="12" customHeight="1" x14ac:dyDescent="0.15">
      <c r="C58" s="514"/>
      <c r="D58" s="573"/>
      <c r="E58" s="573"/>
      <c r="F58" s="573"/>
      <c r="G58" s="573"/>
      <c r="H58" s="573"/>
      <c r="I58" s="573"/>
      <c r="J58" s="573"/>
      <c r="K58" s="573"/>
      <c r="L58" s="573"/>
      <c r="M58" s="575"/>
      <c r="N58" s="575"/>
      <c r="O58" s="588"/>
      <c r="P58" s="589"/>
      <c r="Q58" s="590"/>
      <c r="R58" s="514"/>
      <c r="S58" s="515"/>
      <c r="T58" s="516"/>
      <c r="U58" s="561"/>
      <c r="V58" s="562"/>
      <c r="W58" s="563"/>
      <c r="X58" s="514"/>
      <c r="Y58" s="515"/>
      <c r="Z58" s="516"/>
      <c r="AA58" s="523"/>
      <c r="AB58" s="524"/>
      <c r="AC58" s="525"/>
      <c r="AD58" s="564"/>
      <c r="AE58" s="565"/>
      <c r="AF58" s="566"/>
    </row>
    <row r="59" spans="1:34" ht="12" customHeight="1" x14ac:dyDescent="0.15">
      <c r="C59" s="514">
        <v>8</v>
      </c>
      <c r="D59" s="573" t="s">
        <v>51</v>
      </c>
      <c r="E59" s="573"/>
      <c r="F59" s="573"/>
      <c r="G59" s="573"/>
      <c r="H59" s="573"/>
      <c r="I59" s="573"/>
      <c r="J59" s="573"/>
      <c r="K59" s="573"/>
      <c r="L59" s="573"/>
      <c r="M59" s="575" t="s">
        <v>27</v>
      </c>
      <c r="N59" s="575"/>
      <c r="O59" s="577">
        <v>7</v>
      </c>
      <c r="P59" s="578"/>
      <c r="Q59" s="579"/>
      <c r="R59" s="514">
        <v>7</v>
      </c>
      <c r="S59" s="515"/>
      <c r="T59" s="516"/>
      <c r="U59" s="558">
        <v>7</v>
      </c>
      <c r="V59" s="559"/>
      <c r="W59" s="560"/>
      <c r="X59" s="514" t="s">
        <v>50</v>
      </c>
      <c r="Y59" s="515"/>
      <c r="Z59" s="516"/>
      <c r="AA59" s="523">
        <v>7</v>
      </c>
      <c r="AB59" s="524"/>
      <c r="AC59" s="525"/>
      <c r="AD59" s="564">
        <v>7</v>
      </c>
      <c r="AE59" s="565"/>
      <c r="AF59" s="566"/>
    </row>
    <row r="60" spans="1:34" ht="12" customHeight="1" x14ac:dyDescent="0.15">
      <c r="C60" s="514"/>
      <c r="D60" s="573"/>
      <c r="E60" s="573"/>
      <c r="F60" s="573"/>
      <c r="G60" s="573"/>
      <c r="H60" s="573"/>
      <c r="I60" s="573"/>
      <c r="J60" s="573"/>
      <c r="K60" s="573"/>
      <c r="L60" s="573"/>
      <c r="M60" s="575"/>
      <c r="N60" s="575"/>
      <c r="O60" s="591"/>
      <c r="P60" s="592"/>
      <c r="Q60" s="593"/>
      <c r="R60" s="514"/>
      <c r="S60" s="515"/>
      <c r="T60" s="516"/>
      <c r="U60" s="561"/>
      <c r="V60" s="562"/>
      <c r="W60" s="563"/>
      <c r="X60" s="514"/>
      <c r="Y60" s="515"/>
      <c r="Z60" s="516"/>
      <c r="AA60" s="523"/>
      <c r="AB60" s="524"/>
      <c r="AC60" s="525"/>
      <c r="AD60" s="564"/>
      <c r="AE60" s="565"/>
      <c r="AF60" s="566"/>
    </row>
    <row r="61" spans="1:34" ht="12" customHeight="1" x14ac:dyDescent="0.15">
      <c r="C61" s="514">
        <v>9</v>
      </c>
      <c r="D61" s="573" t="s">
        <v>52</v>
      </c>
      <c r="E61" s="573"/>
      <c r="F61" s="573"/>
      <c r="G61" s="573"/>
      <c r="H61" s="573"/>
      <c r="I61" s="573"/>
      <c r="J61" s="573"/>
      <c r="K61" s="573"/>
      <c r="L61" s="573"/>
      <c r="M61" s="575" t="s">
        <v>27</v>
      </c>
      <c r="N61" s="575"/>
      <c r="O61" s="577">
        <v>13</v>
      </c>
      <c r="P61" s="578"/>
      <c r="Q61" s="579"/>
      <c r="R61" s="514">
        <v>13</v>
      </c>
      <c r="S61" s="515"/>
      <c r="T61" s="516"/>
      <c r="U61" s="536">
        <v>13</v>
      </c>
      <c r="V61" s="537"/>
      <c r="W61" s="538"/>
      <c r="X61" s="514" t="s">
        <v>50</v>
      </c>
      <c r="Y61" s="515"/>
      <c r="Z61" s="516"/>
      <c r="AA61" s="523">
        <v>13</v>
      </c>
      <c r="AB61" s="524"/>
      <c r="AC61" s="525"/>
      <c r="AD61" s="564">
        <v>13</v>
      </c>
      <c r="AE61" s="565"/>
      <c r="AF61" s="566"/>
    </row>
    <row r="62" spans="1:34" s="19" customFormat="1" ht="12" customHeight="1" thickBot="1" x14ac:dyDescent="0.2">
      <c r="C62" s="533"/>
      <c r="D62" s="574"/>
      <c r="E62" s="574"/>
      <c r="F62" s="574"/>
      <c r="G62" s="574"/>
      <c r="H62" s="574"/>
      <c r="I62" s="574"/>
      <c r="J62" s="574"/>
      <c r="K62" s="574"/>
      <c r="L62" s="574"/>
      <c r="M62" s="576"/>
      <c r="N62" s="576"/>
      <c r="O62" s="580"/>
      <c r="P62" s="581"/>
      <c r="Q62" s="582"/>
      <c r="R62" s="533"/>
      <c r="S62" s="534"/>
      <c r="T62" s="535"/>
      <c r="U62" s="539"/>
      <c r="V62" s="540"/>
      <c r="W62" s="541"/>
      <c r="X62" s="533"/>
      <c r="Y62" s="534"/>
      <c r="Z62" s="535"/>
      <c r="AA62" s="526"/>
      <c r="AB62" s="527"/>
      <c r="AC62" s="528"/>
      <c r="AD62" s="567"/>
      <c r="AE62" s="568"/>
      <c r="AF62" s="569"/>
      <c r="AH62" s="6"/>
    </row>
    <row r="63" spans="1:34" s="19" customFormat="1" ht="12.75" customHeight="1" x14ac:dyDescent="0.15">
      <c r="C63" s="6"/>
      <c r="U63" s="49"/>
      <c r="X63" s="49"/>
    </row>
    <row r="64" spans="1:34" ht="17.25" customHeight="1" x14ac:dyDescent="0.15">
      <c r="A64" s="1"/>
      <c r="B64" s="22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</row>
  </sheetData>
  <mergeCells count="129">
    <mergeCell ref="AD37:AF37"/>
    <mergeCell ref="AB2:AG2"/>
    <mergeCell ref="A4:AA4"/>
    <mergeCell ref="C36:C37"/>
    <mergeCell ref="D36:L37"/>
    <mergeCell ref="M36:N37"/>
    <mergeCell ref="O36:Q36"/>
    <mergeCell ref="R36:T36"/>
    <mergeCell ref="X36:AC36"/>
    <mergeCell ref="AD36:AF36"/>
    <mergeCell ref="U36:W36"/>
    <mergeCell ref="C38:C39"/>
    <mergeCell ref="D38:L39"/>
    <mergeCell ref="M38:N39"/>
    <mergeCell ref="O38:Q39"/>
    <mergeCell ref="R38:T39"/>
    <mergeCell ref="O37:Q37"/>
    <mergeCell ref="R37:T37"/>
    <mergeCell ref="X37:Z37"/>
    <mergeCell ref="AA37:AC37"/>
    <mergeCell ref="U37:W37"/>
    <mergeCell ref="AA40:AC40"/>
    <mergeCell ref="AD40:AF40"/>
    <mergeCell ref="I41:L41"/>
    <mergeCell ref="O41:Q41"/>
    <mergeCell ref="R41:T41"/>
    <mergeCell ref="X41:Z41"/>
    <mergeCell ref="AA41:AC41"/>
    <mergeCell ref="AD41:AF41"/>
    <mergeCell ref="X38:Z39"/>
    <mergeCell ref="AA38:AC39"/>
    <mergeCell ref="AD38:AF39"/>
    <mergeCell ref="I40:L40"/>
    <mergeCell ref="M40:N42"/>
    <mergeCell ref="O40:Q40"/>
    <mergeCell ref="R40:T40"/>
    <mergeCell ref="U38:W39"/>
    <mergeCell ref="X40:Z40"/>
    <mergeCell ref="O44:Q44"/>
    <mergeCell ref="R44:T44"/>
    <mergeCell ref="X44:Z44"/>
    <mergeCell ref="AA44:AC44"/>
    <mergeCell ref="AD44:AF44"/>
    <mergeCell ref="AD42:AF42"/>
    <mergeCell ref="C43:C44"/>
    <mergeCell ref="D43:L44"/>
    <mergeCell ref="M43:N44"/>
    <mergeCell ref="O43:Q43"/>
    <mergeCell ref="R43:T43"/>
    <mergeCell ref="X43:Z43"/>
    <mergeCell ref="AA43:AC43"/>
    <mergeCell ref="AD43:AF43"/>
    <mergeCell ref="I42:L42"/>
    <mergeCell ref="O42:Q42"/>
    <mergeCell ref="R42:T42"/>
    <mergeCell ref="X42:Z42"/>
    <mergeCell ref="AA42:AC42"/>
    <mergeCell ref="C40:C42"/>
    <mergeCell ref="D40:H42"/>
    <mergeCell ref="U40:W40"/>
    <mergeCell ref="U41:W41"/>
    <mergeCell ref="U42:W42"/>
    <mergeCell ref="C47:C48"/>
    <mergeCell ref="D47:L48"/>
    <mergeCell ref="M47:N48"/>
    <mergeCell ref="O47:Q48"/>
    <mergeCell ref="R47:T48"/>
    <mergeCell ref="X47:Z48"/>
    <mergeCell ref="C45:C46"/>
    <mergeCell ref="D45:L46"/>
    <mergeCell ref="M45:N46"/>
    <mergeCell ref="O45:Q46"/>
    <mergeCell ref="R45:T46"/>
    <mergeCell ref="U45:W46"/>
    <mergeCell ref="O50:Q50"/>
    <mergeCell ref="R50:T50"/>
    <mergeCell ref="X50:Z50"/>
    <mergeCell ref="AA50:AC50"/>
    <mergeCell ref="AD50:AF50"/>
    <mergeCell ref="C49:C50"/>
    <mergeCell ref="D49:L50"/>
    <mergeCell ref="M49:N50"/>
    <mergeCell ref="O49:Q49"/>
    <mergeCell ref="R49:T49"/>
    <mergeCell ref="X49:Z49"/>
    <mergeCell ref="AA49:AC49"/>
    <mergeCell ref="C61:C62"/>
    <mergeCell ref="D61:L62"/>
    <mergeCell ref="M61:N62"/>
    <mergeCell ref="O61:Q62"/>
    <mergeCell ref="R61:T62"/>
    <mergeCell ref="C57:C58"/>
    <mergeCell ref="D57:L58"/>
    <mergeCell ref="M57:N58"/>
    <mergeCell ref="O57:Q58"/>
    <mergeCell ref="R57:T58"/>
    <mergeCell ref="C59:C60"/>
    <mergeCell ref="D59:L60"/>
    <mergeCell ref="M59:N60"/>
    <mergeCell ref="O59:Q60"/>
    <mergeCell ref="R59:T60"/>
    <mergeCell ref="O56:Q56"/>
    <mergeCell ref="R56:T56"/>
    <mergeCell ref="X56:AC56"/>
    <mergeCell ref="U56:W56"/>
    <mergeCell ref="U57:W58"/>
    <mergeCell ref="U59:W60"/>
    <mergeCell ref="AD61:AF62"/>
    <mergeCell ref="AA59:AC60"/>
    <mergeCell ref="AD59:AF60"/>
    <mergeCell ref="AD57:AF58"/>
    <mergeCell ref="AA47:AC48"/>
    <mergeCell ref="AD47:AF48"/>
    <mergeCell ref="U43:W43"/>
    <mergeCell ref="U44:W44"/>
    <mergeCell ref="X59:Z60"/>
    <mergeCell ref="X45:Z46"/>
    <mergeCell ref="AA57:AC58"/>
    <mergeCell ref="AA61:AC62"/>
    <mergeCell ref="AD56:AF56"/>
    <mergeCell ref="AA45:AC46"/>
    <mergeCell ref="AD45:AF46"/>
    <mergeCell ref="X61:Z62"/>
    <mergeCell ref="U61:W62"/>
    <mergeCell ref="U47:W48"/>
    <mergeCell ref="U49:W49"/>
    <mergeCell ref="U50:W50"/>
    <mergeCell ref="AD49:AF49"/>
    <mergeCell ref="X57:Z58"/>
  </mergeCells>
  <phoneticPr fontId="1"/>
  <printOptions horizontalCentered="1"/>
  <pageMargins left="0.31496062992125984" right="0.31496062992125984" top="0.74803149606299213" bottom="0.35433070866141736" header="0.31496062992125984" footer="0.31496062992125984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A1:BP92"/>
  <sheetViews>
    <sheetView showGridLines="0" zoomScale="80" zoomScaleNormal="80" zoomScaleSheetLayoutView="70" workbookViewId="0">
      <pane xSplit="12" ySplit="6" topLeftCell="M31" activePane="bottomRight" state="frozen"/>
      <selection pane="topRight" activeCell="N1" sqref="N1"/>
      <selection pane="bottomLeft" activeCell="A7" sqref="A7"/>
      <selection pane="bottomRight" activeCell="AK52" sqref="AK52:AN54"/>
    </sheetView>
  </sheetViews>
  <sheetFormatPr defaultColWidth="9" defaultRowHeight="15.75" x14ac:dyDescent="0.25"/>
  <cols>
    <col min="1" max="1" width="4.125" style="82" customWidth="1"/>
    <col min="2" max="2" width="4.125" style="83" customWidth="1"/>
    <col min="3" max="3" width="1.25" style="83" customWidth="1"/>
    <col min="4" max="7" width="2.375" style="83" customWidth="1"/>
    <col min="8" max="8" width="8" style="83" customWidth="1"/>
    <col min="9" max="10" width="6.625" style="83" customWidth="1"/>
    <col min="11" max="12" width="5.625" style="83" customWidth="1"/>
    <col min="13" max="36" width="4.625" style="83" customWidth="1"/>
    <col min="37" max="39" width="2.375" style="83" customWidth="1"/>
    <col min="40" max="40" width="9.625" style="83" customWidth="1"/>
    <col min="41" max="47" width="3.125" style="83" customWidth="1"/>
    <col min="48" max="53" width="4.125" style="83" customWidth="1"/>
    <col min="54" max="54" width="2" style="83" customWidth="1"/>
    <col min="55" max="57" width="1.625" style="83" customWidth="1"/>
    <col min="58" max="58" width="2.5" style="83" customWidth="1"/>
    <col min="59" max="61" width="3" style="83" customWidth="1"/>
    <col min="62" max="62" width="1.625" style="83" customWidth="1"/>
    <col min="63" max="63" width="2.625" style="83" customWidth="1"/>
    <col min="64" max="64" width="1.5" style="83" customWidth="1"/>
    <col min="65" max="67" width="1.625" style="83" customWidth="1"/>
    <col min="68" max="68" width="9" style="82" customWidth="1"/>
    <col min="69" max="16384" width="9" style="82"/>
  </cols>
  <sheetData>
    <row r="1" spans="1:67" ht="14.25" customHeight="1" x14ac:dyDescent="0.25">
      <c r="AE1" s="84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6" t="s">
        <v>1</v>
      </c>
      <c r="AZ1" s="87"/>
      <c r="BA1" s="88"/>
      <c r="BB1" s="88"/>
      <c r="BC1" s="87"/>
      <c r="BD1" s="88"/>
      <c r="BE1" s="88"/>
      <c r="BF1" s="88"/>
      <c r="BG1" s="88"/>
      <c r="BH1" s="88"/>
      <c r="BI1" s="88"/>
      <c r="BJ1" s="88"/>
      <c r="BK1" s="88"/>
      <c r="BL1" s="88"/>
      <c r="BM1" s="85"/>
      <c r="BN1" s="85"/>
    </row>
    <row r="2" spans="1:67" ht="14.25" customHeight="1" x14ac:dyDescent="0.25">
      <c r="AE2" s="84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6" t="s">
        <v>153</v>
      </c>
      <c r="AZ2" s="87"/>
      <c r="BA2" s="88"/>
      <c r="BB2" s="88"/>
      <c r="BC2" s="87"/>
      <c r="BD2" s="88"/>
      <c r="BE2" s="88"/>
      <c r="BF2" s="88"/>
      <c r="BG2" s="88"/>
      <c r="BH2" s="88"/>
      <c r="BI2" s="88"/>
      <c r="BJ2" s="88"/>
      <c r="BK2" s="88"/>
      <c r="BL2" s="88"/>
      <c r="BM2" s="85"/>
      <c r="BN2" s="85"/>
    </row>
    <row r="3" spans="1:67" s="89" customFormat="1" ht="21.75" customHeight="1" thickBot="1" x14ac:dyDescent="0.5">
      <c r="A3" s="89" t="s">
        <v>0</v>
      </c>
      <c r="B3" s="90" t="s">
        <v>159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4" t="s">
        <v>433</v>
      </c>
      <c r="AZ3" s="95"/>
      <c r="BA3" s="95"/>
      <c r="BB3" s="95"/>
      <c r="BC3" s="96"/>
      <c r="BD3" s="97"/>
      <c r="BE3" s="96"/>
      <c r="BF3" s="98"/>
      <c r="BG3" s="98"/>
      <c r="BH3" s="98"/>
      <c r="BI3" s="98"/>
      <c r="BJ3" s="98"/>
      <c r="BK3" s="98"/>
      <c r="BL3" s="98"/>
      <c r="BM3" s="99"/>
      <c r="BN3" s="99"/>
    </row>
    <row r="4" spans="1:67" ht="15" customHeight="1" x14ac:dyDescent="0.25">
      <c r="A4" s="1150" t="s">
        <v>53</v>
      </c>
      <c r="B4" s="1151"/>
      <c r="C4" s="1139" t="s">
        <v>54</v>
      </c>
      <c r="D4" s="1139"/>
      <c r="E4" s="1139"/>
      <c r="F4" s="1139"/>
      <c r="G4" s="1139"/>
      <c r="H4" s="1139"/>
      <c r="I4" s="1139"/>
      <c r="J4" s="1139"/>
      <c r="K4" s="1139"/>
      <c r="L4" s="996"/>
      <c r="M4" s="1190" t="s">
        <v>55</v>
      </c>
      <c r="N4" s="1190"/>
      <c r="O4" s="1190"/>
      <c r="P4" s="1190"/>
      <c r="Q4" s="1190"/>
      <c r="R4" s="1190"/>
      <c r="S4" s="1190"/>
      <c r="T4" s="1190"/>
      <c r="U4" s="1190"/>
      <c r="V4" s="1190"/>
      <c r="W4" s="1190"/>
      <c r="X4" s="1190"/>
      <c r="Y4" s="1190"/>
      <c r="Z4" s="1190"/>
      <c r="AA4" s="1190"/>
      <c r="AB4" s="1190"/>
      <c r="AC4" s="1190"/>
      <c r="AD4" s="1190"/>
      <c r="AE4" s="1190"/>
      <c r="AF4" s="1190"/>
      <c r="AG4" s="1190"/>
      <c r="AH4" s="1190"/>
      <c r="AI4" s="1190"/>
      <c r="AJ4" s="1190"/>
      <c r="AK4" s="1139" t="s">
        <v>152</v>
      </c>
      <c r="AL4" s="1139"/>
      <c r="AM4" s="1139"/>
      <c r="AN4" s="1139"/>
      <c r="AO4" s="1191" t="s">
        <v>56</v>
      </c>
      <c r="AP4" s="1192"/>
      <c r="AQ4" s="1192"/>
      <c r="AR4" s="1192"/>
      <c r="AS4" s="1192"/>
      <c r="AT4" s="1192"/>
      <c r="AU4" s="1193"/>
      <c r="AV4" s="1191" t="s">
        <v>57</v>
      </c>
      <c r="AW4" s="1192"/>
      <c r="AX4" s="1192"/>
      <c r="AY4" s="1192"/>
      <c r="AZ4" s="1192"/>
      <c r="BA4" s="1193"/>
      <c r="BB4" s="1125" t="s">
        <v>138</v>
      </c>
      <c r="BC4" s="1126"/>
      <c r="BD4" s="1126"/>
      <c r="BE4" s="1127"/>
      <c r="BF4" s="1181" t="s">
        <v>58</v>
      </c>
      <c r="BG4" s="1182"/>
      <c r="BH4" s="1182"/>
      <c r="BI4" s="1182"/>
      <c r="BJ4" s="1182"/>
      <c r="BK4" s="1182"/>
      <c r="BL4" s="1182"/>
      <c r="BM4" s="1182"/>
      <c r="BN4" s="1182"/>
      <c r="BO4" s="1183"/>
    </row>
    <row r="5" spans="1:67" ht="15" customHeight="1" x14ac:dyDescent="0.25">
      <c r="A5" s="1152"/>
      <c r="B5" s="1153"/>
      <c r="C5" s="1093"/>
      <c r="D5" s="1093"/>
      <c r="E5" s="1093"/>
      <c r="F5" s="1093"/>
      <c r="G5" s="1093"/>
      <c r="H5" s="1093"/>
      <c r="I5" s="1093"/>
      <c r="J5" s="1093"/>
      <c r="K5" s="1093"/>
      <c r="L5" s="755"/>
      <c r="M5" s="892" t="s">
        <v>136</v>
      </c>
      <c r="N5" s="892"/>
      <c r="O5" s="892"/>
      <c r="P5" s="892"/>
      <c r="Q5" s="892"/>
      <c r="R5" s="892"/>
      <c r="S5" s="892"/>
      <c r="T5" s="892"/>
      <c r="U5" s="892"/>
      <c r="V5" s="892"/>
      <c r="W5" s="892"/>
      <c r="X5" s="892"/>
      <c r="Y5" s="892"/>
      <c r="Z5" s="892"/>
      <c r="AA5" s="892"/>
      <c r="AB5" s="892"/>
      <c r="AC5" s="892"/>
      <c r="AD5" s="892"/>
      <c r="AE5" s="892"/>
      <c r="AF5" s="892"/>
      <c r="AG5" s="892" t="s">
        <v>137</v>
      </c>
      <c r="AH5" s="892"/>
      <c r="AI5" s="892"/>
      <c r="AJ5" s="892"/>
      <c r="AK5" s="1093"/>
      <c r="AL5" s="1093"/>
      <c r="AM5" s="1093"/>
      <c r="AN5" s="1093"/>
      <c r="AO5" s="1075"/>
      <c r="AP5" s="1073"/>
      <c r="AQ5" s="1073"/>
      <c r="AR5" s="1073"/>
      <c r="AS5" s="1073"/>
      <c r="AT5" s="1073"/>
      <c r="AU5" s="1074"/>
      <c r="AV5" s="1075"/>
      <c r="AW5" s="1073"/>
      <c r="AX5" s="1073"/>
      <c r="AY5" s="1073"/>
      <c r="AZ5" s="1073"/>
      <c r="BA5" s="1074"/>
      <c r="BB5" s="1098"/>
      <c r="BC5" s="1099"/>
      <c r="BD5" s="1099"/>
      <c r="BE5" s="1100"/>
      <c r="BF5" s="1095" t="s">
        <v>151</v>
      </c>
      <c r="BG5" s="1096"/>
      <c r="BH5" s="1096"/>
      <c r="BI5" s="1097"/>
      <c r="BJ5" s="1073" t="s">
        <v>59</v>
      </c>
      <c r="BK5" s="1073"/>
      <c r="BL5" s="1073"/>
      <c r="BM5" s="1073"/>
      <c r="BN5" s="1073"/>
      <c r="BO5" s="1184"/>
    </row>
    <row r="6" spans="1:67" ht="15" customHeight="1" thickBot="1" x14ac:dyDescent="0.3">
      <c r="A6" s="1154"/>
      <c r="B6" s="1155"/>
      <c r="C6" s="1156"/>
      <c r="D6" s="1156"/>
      <c r="E6" s="1156"/>
      <c r="F6" s="1156"/>
      <c r="G6" s="1156"/>
      <c r="H6" s="1156"/>
      <c r="I6" s="1156"/>
      <c r="J6" s="1156"/>
      <c r="K6" s="1156"/>
      <c r="L6" s="757"/>
      <c r="M6" s="1187" t="s">
        <v>60</v>
      </c>
      <c r="N6" s="1188"/>
      <c r="O6" s="1187" t="s">
        <v>61</v>
      </c>
      <c r="P6" s="1187"/>
      <c r="Q6" s="1189" t="s">
        <v>62</v>
      </c>
      <c r="R6" s="1188"/>
      <c r="S6" s="1187" t="s">
        <v>63</v>
      </c>
      <c r="T6" s="1187"/>
      <c r="U6" s="1189" t="s">
        <v>64</v>
      </c>
      <c r="V6" s="1188"/>
      <c r="W6" s="1187" t="s">
        <v>65</v>
      </c>
      <c r="X6" s="1187"/>
      <c r="Y6" s="1189" t="s">
        <v>66</v>
      </c>
      <c r="Z6" s="1188"/>
      <c r="AA6" s="1187" t="s">
        <v>67</v>
      </c>
      <c r="AB6" s="1187"/>
      <c r="AC6" s="1189" t="s">
        <v>68</v>
      </c>
      <c r="AD6" s="1187"/>
      <c r="AE6" s="1187" t="s">
        <v>69</v>
      </c>
      <c r="AF6" s="1187"/>
      <c r="AG6" s="1187" t="s">
        <v>70</v>
      </c>
      <c r="AH6" s="1188"/>
      <c r="AI6" s="1187" t="s">
        <v>71</v>
      </c>
      <c r="AJ6" s="1187"/>
      <c r="AK6" s="1156"/>
      <c r="AL6" s="1156"/>
      <c r="AM6" s="1156"/>
      <c r="AN6" s="1156"/>
      <c r="AO6" s="1194"/>
      <c r="AP6" s="1185"/>
      <c r="AQ6" s="1185"/>
      <c r="AR6" s="1185"/>
      <c r="AS6" s="1185"/>
      <c r="AT6" s="1185"/>
      <c r="AU6" s="1195"/>
      <c r="AV6" s="1194"/>
      <c r="AW6" s="1185"/>
      <c r="AX6" s="1185"/>
      <c r="AY6" s="1185"/>
      <c r="AZ6" s="1185"/>
      <c r="BA6" s="1195"/>
      <c r="BB6" s="1178"/>
      <c r="BC6" s="1179"/>
      <c r="BD6" s="1179"/>
      <c r="BE6" s="1180"/>
      <c r="BF6" s="1178"/>
      <c r="BG6" s="1179"/>
      <c r="BH6" s="1179"/>
      <c r="BI6" s="1180"/>
      <c r="BJ6" s="1185"/>
      <c r="BK6" s="1185"/>
      <c r="BL6" s="1185"/>
      <c r="BM6" s="1185"/>
      <c r="BN6" s="1185"/>
      <c r="BO6" s="1186"/>
    </row>
    <row r="7" spans="1:67" ht="15" customHeight="1" x14ac:dyDescent="0.25">
      <c r="A7" s="1141" t="s">
        <v>72</v>
      </c>
      <c r="B7" s="1144" t="s">
        <v>73</v>
      </c>
      <c r="C7" s="1023"/>
      <c r="D7" s="1147" t="s">
        <v>74</v>
      </c>
      <c r="E7" s="1148"/>
      <c r="F7" s="1148"/>
      <c r="G7" s="1148"/>
      <c r="H7" s="1148"/>
      <c r="I7" s="1148"/>
      <c r="J7" s="1148"/>
      <c r="K7" s="1148"/>
      <c r="L7" s="1149"/>
      <c r="M7" s="995"/>
      <c r="N7" s="996"/>
      <c r="O7" s="1138"/>
      <c r="P7" s="1140"/>
      <c r="Q7" s="1138" t="s">
        <v>158</v>
      </c>
      <c r="R7" s="996"/>
      <c r="S7" s="1138"/>
      <c r="T7" s="1140"/>
      <c r="U7" s="995"/>
      <c r="V7" s="996"/>
      <c r="W7" s="995"/>
      <c r="X7" s="996"/>
      <c r="Y7" s="1138"/>
      <c r="Z7" s="1140"/>
      <c r="AA7" s="995"/>
      <c r="AB7" s="996"/>
      <c r="AC7" s="995"/>
      <c r="AD7" s="996"/>
      <c r="AE7" s="995"/>
      <c r="AF7" s="996"/>
      <c r="AG7" s="995"/>
      <c r="AH7" s="996"/>
      <c r="AI7" s="995"/>
      <c r="AJ7" s="996"/>
      <c r="AK7" s="1138" t="s">
        <v>319</v>
      </c>
      <c r="AL7" s="1139"/>
      <c r="AM7" s="1139"/>
      <c r="AN7" s="996"/>
      <c r="AO7" s="1009" t="s">
        <v>75</v>
      </c>
      <c r="AP7" s="1010"/>
      <c r="AQ7" s="1010"/>
      <c r="AR7" s="1010"/>
      <c r="AS7" s="1010"/>
      <c r="AT7" s="1010"/>
      <c r="AU7" s="1011"/>
      <c r="AV7" s="1125" t="s">
        <v>148</v>
      </c>
      <c r="AW7" s="1126"/>
      <c r="AX7" s="1126"/>
      <c r="AY7" s="1126"/>
      <c r="AZ7" s="1126"/>
      <c r="BA7" s="1127"/>
      <c r="BB7" s="1125" t="s">
        <v>150</v>
      </c>
      <c r="BC7" s="1126"/>
      <c r="BD7" s="1126"/>
      <c r="BE7" s="1127"/>
      <c r="BF7" s="1131">
        <v>8000</v>
      </c>
      <c r="BG7" s="1132"/>
      <c r="BH7" s="1132"/>
      <c r="BI7" s="1133"/>
      <c r="BJ7" s="1131">
        <v>10000</v>
      </c>
      <c r="BK7" s="1132"/>
      <c r="BL7" s="1132"/>
      <c r="BM7" s="1132"/>
      <c r="BN7" s="1132"/>
      <c r="BO7" s="1134"/>
    </row>
    <row r="8" spans="1:67" ht="15" customHeight="1" x14ac:dyDescent="0.25">
      <c r="A8" s="1142"/>
      <c r="B8" s="1145"/>
      <c r="C8" s="879"/>
      <c r="D8" s="801"/>
      <c r="E8" s="801"/>
      <c r="F8" s="801"/>
      <c r="G8" s="801"/>
      <c r="H8" s="801"/>
      <c r="I8" s="801"/>
      <c r="J8" s="801"/>
      <c r="K8" s="801"/>
      <c r="L8" s="802"/>
      <c r="M8" s="754"/>
      <c r="N8" s="755"/>
      <c r="O8" s="784"/>
      <c r="P8" s="785"/>
      <c r="Q8" s="754"/>
      <c r="R8" s="755"/>
      <c r="S8" s="784"/>
      <c r="T8" s="785"/>
      <c r="U8" s="754"/>
      <c r="V8" s="755"/>
      <c r="W8" s="754"/>
      <c r="X8" s="755"/>
      <c r="Y8" s="784"/>
      <c r="Z8" s="785"/>
      <c r="AA8" s="754"/>
      <c r="AB8" s="755"/>
      <c r="AC8" s="754"/>
      <c r="AD8" s="755"/>
      <c r="AE8" s="754"/>
      <c r="AF8" s="755"/>
      <c r="AG8" s="754"/>
      <c r="AH8" s="755"/>
      <c r="AI8" s="754"/>
      <c r="AJ8" s="755"/>
      <c r="AK8" s="754"/>
      <c r="AL8" s="1093"/>
      <c r="AM8" s="1093"/>
      <c r="AN8" s="755"/>
      <c r="AO8" s="921"/>
      <c r="AP8" s="922"/>
      <c r="AQ8" s="922"/>
      <c r="AR8" s="922"/>
      <c r="AS8" s="922"/>
      <c r="AT8" s="922"/>
      <c r="AU8" s="923"/>
      <c r="AV8" s="1098"/>
      <c r="AW8" s="1099"/>
      <c r="AX8" s="1099"/>
      <c r="AY8" s="1099"/>
      <c r="AZ8" s="1099"/>
      <c r="BA8" s="1100"/>
      <c r="BB8" s="1098"/>
      <c r="BC8" s="1099"/>
      <c r="BD8" s="1099"/>
      <c r="BE8" s="1100"/>
      <c r="BF8" s="1082"/>
      <c r="BG8" s="1083"/>
      <c r="BH8" s="1083"/>
      <c r="BI8" s="1084"/>
      <c r="BJ8" s="1082"/>
      <c r="BK8" s="1083"/>
      <c r="BL8" s="1083"/>
      <c r="BM8" s="1083"/>
      <c r="BN8" s="1083"/>
      <c r="BO8" s="1090"/>
    </row>
    <row r="9" spans="1:67" ht="15" customHeight="1" x14ac:dyDescent="0.25">
      <c r="A9" s="1142"/>
      <c r="B9" s="1145"/>
      <c r="C9" s="880"/>
      <c r="D9" s="804"/>
      <c r="E9" s="804"/>
      <c r="F9" s="804"/>
      <c r="G9" s="804"/>
      <c r="H9" s="804"/>
      <c r="I9" s="804"/>
      <c r="J9" s="804"/>
      <c r="K9" s="804"/>
      <c r="L9" s="805"/>
      <c r="M9" s="775"/>
      <c r="N9" s="776"/>
      <c r="O9" s="883"/>
      <c r="P9" s="884"/>
      <c r="Q9" s="775"/>
      <c r="R9" s="776"/>
      <c r="S9" s="883"/>
      <c r="T9" s="884"/>
      <c r="U9" s="775"/>
      <c r="V9" s="776"/>
      <c r="W9" s="775"/>
      <c r="X9" s="776"/>
      <c r="Y9" s="883"/>
      <c r="Z9" s="884"/>
      <c r="AA9" s="775"/>
      <c r="AB9" s="776"/>
      <c r="AC9" s="775"/>
      <c r="AD9" s="776"/>
      <c r="AE9" s="775"/>
      <c r="AF9" s="776"/>
      <c r="AG9" s="775"/>
      <c r="AH9" s="776"/>
      <c r="AI9" s="775"/>
      <c r="AJ9" s="776"/>
      <c r="AK9" s="754"/>
      <c r="AL9" s="1093"/>
      <c r="AM9" s="1093"/>
      <c r="AN9" s="755"/>
      <c r="AO9" s="924"/>
      <c r="AP9" s="925"/>
      <c r="AQ9" s="925"/>
      <c r="AR9" s="925"/>
      <c r="AS9" s="925"/>
      <c r="AT9" s="925"/>
      <c r="AU9" s="926"/>
      <c r="AV9" s="1128"/>
      <c r="AW9" s="1129"/>
      <c r="AX9" s="1129"/>
      <c r="AY9" s="1129"/>
      <c r="AZ9" s="1129"/>
      <c r="BA9" s="1130"/>
      <c r="BB9" s="1128"/>
      <c r="BC9" s="1129"/>
      <c r="BD9" s="1129"/>
      <c r="BE9" s="1130"/>
      <c r="BF9" s="1085"/>
      <c r="BG9" s="1086"/>
      <c r="BH9" s="1086"/>
      <c r="BI9" s="1087"/>
      <c r="BJ9" s="1085"/>
      <c r="BK9" s="1086"/>
      <c r="BL9" s="1086"/>
      <c r="BM9" s="1086"/>
      <c r="BN9" s="1086"/>
      <c r="BO9" s="1091"/>
    </row>
    <row r="10" spans="1:67" ht="15" customHeight="1" x14ac:dyDescent="0.25">
      <c r="A10" s="1142"/>
      <c r="B10" s="1145"/>
      <c r="C10" s="78"/>
      <c r="D10" s="956" t="s">
        <v>155</v>
      </c>
      <c r="E10" s="765"/>
      <c r="F10" s="765"/>
      <c r="G10" s="765"/>
      <c r="H10" s="765"/>
      <c r="I10" s="765"/>
      <c r="J10" s="765"/>
      <c r="K10" s="765"/>
      <c r="L10" s="766"/>
      <c r="M10" s="69"/>
      <c r="N10" s="70"/>
      <c r="O10" s="75"/>
      <c r="P10" s="76"/>
      <c r="Q10" s="69"/>
      <c r="R10" s="70"/>
      <c r="S10" s="65"/>
      <c r="T10" s="65"/>
      <c r="U10" s="69"/>
      <c r="V10" s="70"/>
      <c r="W10" s="69"/>
      <c r="X10" s="70"/>
      <c r="Y10" s="771" t="s">
        <v>161</v>
      </c>
      <c r="Z10" s="783"/>
      <c r="AA10" s="69"/>
      <c r="AB10" s="70"/>
      <c r="AC10" s="69"/>
      <c r="AD10" s="70"/>
      <c r="AE10" s="69"/>
      <c r="AF10" s="70"/>
      <c r="AG10" s="69"/>
      <c r="AH10" s="70"/>
      <c r="AI10" s="69"/>
      <c r="AJ10" s="70"/>
      <c r="AK10" s="771" t="s">
        <v>319</v>
      </c>
      <c r="AL10" s="1092"/>
      <c r="AM10" s="1092"/>
      <c r="AN10" s="753"/>
      <c r="AO10" s="921" t="s">
        <v>75</v>
      </c>
      <c r="AP10" s="922"/>
      <c r="AQ10" s="922"/>
      <c r="AR10" s="922"/>
      <c r="AS10" s="922"/>
      <c r="AT10" s="922"/>
      <c r="AU10" s="923"/>
      <c r="AV10" s="1095" t="s">
        <v>149</v>
      </c>
      <c r="AW10" s="1135"/>
      <c r="AX10" s="1135"/>
      <c r="AY10" s="1135"/>
      <c r="AZ10" s="1135"/>
      <c r="BA10" s="1136"/>
      <c r="BB10" s="1137" t="s">
        <v>150</v>
      </c>
      <c r="BC10" s="1135"/>
      <c r="BD10" s="1135"/>
      <c r="BE10" s="1136"/>
      <c r="BF10" s="1104">
        <v>8000</v>
      </c>
      <c r="BG10" s="1080"/>
      <c r="BH10" s="1080"/>
      <c r="BI10" s="1081"/>
      <c r="BJ10" s="1080">
        <v>10000</v>
      </c>
      <c r="BK10" s="1080"/>
      <c r="BL10" s="1080"/>
      <c r="BM10" s="1080"/>
      <c r="BN10" s="1080"/>
      <c r="BO10" s="1089"/>
    </row>
    <row r="11" spans="1:67" ht="15" customHeight="1" x14ac:dyDescent="0.25">
      <c r="A11" s="1142"/>
      <c r="B11" s="1145"/>
      <c r="C11" s="78"/>
      <c r="D11" s="767"/>
      <c r="E11" s="767"/>
      <c r="F11" s="767"/>
      <c r="G11" s="767"/>
      <c r="H11" s="767"/>
      <c r="I11" s="767"/>
      <c r="J11" s="767"/>
      <c r="K11" s="767"/>
      <c r="L11" s="768"/>
      <c r="M11" s="69"/>
      <c r="N11" s="70"/>
      <c r="O11" s="75"/>
      <c r="P11" s="76"/>
      <c r="Q11" s="69"/>
      <c r="R11" s="70"/>
      <c r="S11" s="65"/>
      <c r="T11" s="65"/>
      <c r="U11" s="69"/>
      <c r="V11" s="70"/>
      <c r="W11" s="69"/>
      <c r="X11" s="70"/>
      <c r="Y11" s="784"/>
      <c r="Z11" s="785"/>
      <c r="AA11" s="69"/>
      <c r="AB11" s="70"/>
      <c r="AC11" s="69"/>
      <c r="AD11" s="70"/>
      <c r="AE11" s="69"/>
      <c r="AF11" s="70"/>
      <c r="AG11" s="69"/>
      <c r="AH11" s="70"/>
      <c r="AI11" s="69"/>
      <c r="AJ11" s="70"/>
      <c r="AK11" s="754"/>
      <c r="AL11" s="1093"/>
      <c r="AM11" s="1093"/>
      <c r="AN11" s="755"/>
      <c r="AO11" s="921"/>
      <c r="AP11" s="922"/>
      <c r="AQ11" s="922"/>
      <c r="AR11" s="922"/>
      <c r="AS11" s="922"/>
      <c r="AT11" s="922"/>
      <c r="AU11" s="923"/>
      <c r="AV11" s="1075"/>
      <c r="AW11" s="1073"/>
      <c r="AX11" s="1073"/>
      <c r="AY11" s="1073"/>
      <c r="AZ11" s="1073"/>
      <c r="BA11" s="1074"/>
      <c r="BB11" s="1075"/>
      <c r="BC11" s="1073"/>
      <c r="BD11" s="1073"/>
      <c r="BE11" s="1074"/>
      <c r="BF11" s="1082"/>
      <c r="BG11" s="1083"/>
      <c r="BH11" s="1083"/>
      <c r="BI11" s="1084"/>
      <c r="BJ11" s="1083"/>
      <c r="BK11" s="1083"/>
      <c r="BL11" s="1083"/>
      <c r="BM11" s="1083"/>
      <c r="BN11" s="1083"/>
      <c r="BO11" s="1090"/>
    </row>
    <row r="12" spans="1:67" ht="15" customHeight="1" x14ac:dyDescent="0.25">
      <c r="A12" s="1142"/>
      <c r="B12" s="1145"/>
      <c r="C12" s="78"/>
      <c r="D12" s="786"/>
      <c r="E12" s="786"/>
      <c r="F12" s="786"/>
      <c r="G12" s="786"/>
      <c r="H12" s="786"/>
      <c r="I12" s="786"/>
      <c r="J12" s="786"/>
      <c r="K12" s="786"/>
      <c r="L12" s="787"/>
      <c r="M12" s="69"/>
      <c r="N12" s="70"/>
      <c r="O12" s="75"/>
      <c r="P12" s="76"/>
      <c r="Q12" s="69"/>
      <c r="R12" s="70"/>
      <c r="S12" s="80"/>
      <c r="T12" s="66"/>
      <c r="U12" s="73"/>
      <c r="V12" s="74"/>
      <c r="W12" s="69"/>
      <c r="X12" s="70"/>
      <c r="Y12" s="883"/>
      <c r="Z12" s="884"/>
      <c r="AA12" s="69"/>
      <c r="AB12" s="70"/>
      <c r="AC12" s="69"/>
      <c r="AD12" s="70"/>
      <c r="AE12" s="69"/>
      <c r="AF12" s="70"/>
      <c r="AG12" s="69"/>
      <c r="AH12" s="70"/>
      <c r="AI12" s="69"/>
      <c r="AJ12" s="70"/>
      <c r="AK12" s="775"/>
      <c r="AL12" s="1094"/>
      <c r="AM12" s="1094"/>
      <c r="AN12" s="776"/>
      <c r="AO12" s="924"/>
      <c r="AP12" s="925"/>
      <c r="AQ12" s="925"/>
      <c r="AR12" s="925"/>
      <c r="AS12" s="925"/>
      <c r="AT12" s="925"/>
      <c r="AU12" s="926"/>
      <c r="AV12" s="1076"/>
      <c r="AW12" s="1077"/>
      <c r="AX12" s="1077"/>
      <c r="AY12" s="1077"/>
      <c r="AZ12" s="1077"/>
      <c r="BA12" s="1078"/>
      <c r="BB12" s="1076"/>
      <c r="BC12" s="1077"/>
      <c r="BD12" s="1077"/>
      <c r="BE12" s="1078"/>
      <c r="BF12" s="1085"/>
      <c r="BG12" s="1086"/>
      <c r="BH12" s="1086"/>
      <c r="BI12" s="1087"/>
      <c r="BJ12" s="1086"/>
      <c r="BK12" s="1086"/>
      <c r="BL12" s="1086"/>
      <c r="BM12" s="1086"/>
      <c r="BN12" s="1086"/>
      <c r="BO12" s="1091"/>
    </row>
    <row r="13" spans="1:67" ht="15" customHeight="1" x14ac:dyDescent="0.25">
      <c r="A13" s="1142"/>
      <c r="B13" s="1145"/>
      <c r="C13" s="885"/>
      <c r="D13" s="1157" t="s">
        <v>146</v>
      </c>
      <c r="E13" s="1158"/>
      <c r="F13" s="1158"/>
      <c r="G13" s="1158"/>
      <c r="H13" s="1158"/>
      <c r="I13" s="1158"/>
      <c r="J13" s="1158"/>
      <c r="K13" s="1158"/>
      <c r="L13" s="1159"/>
      <c r="M13" s="1164"/>
      <c r="N13" s="1165"/>
      <c r="O13" s="1164"/>
      <c r="P13" s="1165"/>
      <c r="Q13" s="1164"/>
      <c r="R13" s="1165"/>
      <c r="S13" s="81"/>
      <c r="T13" s="71"/>
      <c r="U13" s="771" t="s">
        <v>172</v>
      </c>
      <c r="V13" s="783"/>
      <c r="W13" s="771"/>
      <c r="X13" s="783"/>
      <c r="Y13" s="771"/>
      <c r="Z13" s="783"/>
      <c r="AA13" s="752"/>
      <c r="AB13" s="753"/>
      <c r="AC13" s="752"/>
      <c r="AD13" s="753"/>
      <c r="AE13" s="752"/>
      <c r="AF13" s="753"/>
      <c r="AG13" s="752"/>
      <c r="AH13" s="753"/>
      <c r="AI13" s="752"/>
      <c r="AJ13" s="753"/>
      <c r="AK13" s="771" t="s">
        <v>201</v>
      </c>
      <c r="AL13" s="1092"/>
      <c r="AM13" s="1092"/>
      <c r="AN13" s="753"/>
      <c r="AO13" s="918" t="s">
        <v>76</v>
      </c>
      <c r="AP13" s="846"/>
      <c r="AQ13" s="846"/>
      <c r="AR13" s="846"/>
      <c r="AS13" s="846"/>
      <c r="AT13" s="846"/>
      <c r="AU13" s="847"/>
      <c r="AV13" s="1170"/>
      <c r="AW13" s="1171"/>
      <c r="AX13" s="1171"/>
      <c r="AY13" s="1171"/>
      <c r="AZ13" s="1171"/>
      <c r="BA13" s="1172"/>
      <c r="BB13" s="1072" t="s">
        <v>156</v>
      </c>
      <c r="BC13" s="1073"/>
      <c r="BD13" s="1073"/>
      <c r="BE13" s="1074"/>
      <c r="BF13" s="1079"/>
      <c r="BG13" s="1080"/>
      <c r="BH13" s="1080"/>
      <c r="BI13" s="1081"/>
      <c r="BJ13" s="1088"/>
      <c r="BK13" s="1080"/>
      <c r="BL13" s="1080"/>
      <c r="BM13" s="1080"/>
      <c r="BN13" s="1080"/>
      <c r="BO13" s="1089"/>
    </row>
    <row r="14" spans="1:67" ht="15" customHeight="1" x14ac:dyDescent="0.25">
      <c r="A14" s="1142"/>
      <c r="B14" s="1145"/>
      <c r="C14" s="879"/>
      <c r="D14" s="1160"/>
      <c r="E14" s="1160"/>
      <c r="F14" s="1160"/>
      <c r="G14" s="1160"/>
      <c r="H14" s="1160"/>
      <c r="I14" s="1160"/>
      <c r="J14" s="1160"/>
      <c r="K14" s="1160"/>
      <c r="L14" s="1161"/>
      <c r="M14" s="1166"/>
      <c r="N14" s="1167"/>
      <c r="O14" s="1166"/>
      <c r="P14" s="1167"/>
      <c r="Q14" s="1166"/>
      <c r="R14" s="1167"/>
      <c r="S14" s="78"/>
      <c r="T14" s="72"/>
      <c r="U14" s="784"/>
      <c r="V14" s="785"/>
      <c r="W14" s="784"/>
      <c r="X14" s="785"/>
      <c r="Y14" s="784"/>
      <c r="Z14" s="785"/>
      <c r="AA14" s="754"/>
      <c r="AB14" s="755"/>
      <c r="AC14" s="754"/>
      <c r="AD14" s="755"/>
      <c r="AE14" s="754"/>
      <c r="AF14" s="755"/>
      <c r="AG14" s="754"/>
      <c r="AH14" s="755"/>
      <c r="AI14" s="754"/>
      <c r="AJ14" s="755"/>
      <c r="AK14" s="754"/>
      <c r="AL14" s="1093"/>
      <c r="AM14" s="1093"/>
      <c r="AN14" s="755"/>
      <c r="AO14" s="848"/>
      <c r="AP14" s="849"/>
      <c r="AQ14" s="849"/>
      <c r="AR14" s="849"/>
      <c r="AS14" s="849"/>
      <c r="AT14" s="849"/>
      <c r="AU14" s="850"/>
      <c r="AV14" s="1173"/>
      <c r="AW14" s="1174"/>
      <c r="AX14" s="1174"/>
      <c r="AY14" s="1174"/>
      <c r="AZ14" s="1174"/>
      <c r="BA14" s="1175"/>
      <c r="BB14" s="1075"/>
      <c r="BC14" s="1073"/>
      <c r="BD14" s="1073"/>
      <c r="BE14" s="1074"/>
      <c r="BF14" s="1082"/>
      <c r="BG14" s="1083"/>
      <c r="BH14" s="1083"/>
      <c r="BI14" s="1084"/>
      <c r="BJ14" s="1083"/>
      <c r="BK14" s="1083"/>
      <c r="BL14" s="1083"/>
      <c r="BM14" s="1083"/>
      <c r="BN14" s="1083"/>
      <c r="BO14" s="1090"/>
    </row>
    <row r="15" spans="1:67" ht="15" customHeight="1" x14ac:dyDescent="0.25">
      <c r="A15" s="1142"/>
      <c r="B15" s="1145"/>
      <c r="C15" s="880"/>
      <c r="D15" s="1162"/>
      <c r="E15" s="1162"/>
      <c r="F15" s="1162"/>
      <c r="G15" s="1162"/>
      <c r="H15" s="1162"/>
      <c r="I15" s="1162"/>
      <c r="J15" s="1162"/>
      <c r="K15" s="1162"/>
      <c r="L15" s="1163"/>
      <c r="M15" s="1168"/>
      <c r="N15" s="1169"/>
      <c r="O15" s="1168"/>
      <c r="P15" s="1169"/>
      <c r="Q15" s="1168"/>
      <c r="R15" s="1169"/>
      <c r="S15" s="79"/>
      <c r="T15" s="77"/>
      <c r="U15" s="883"/>
      <c r="V15" s="884"/>
      <c r="W15" s="883"/>
      <c r="X15" s="884"/>
      <c r="Y15" s="883"/>
      <c r="Z15" s="884"/>
      <c r="AA15" s="775"/>
      <c r="AB15" s="776"/>
      <c r="AC15" s="775"/>
      <c r="AD15" s="776"/>
      <c r="AE15" s="775"/>
      <c r="AF15" s="776"/>
      <c r="AG15" s="775"/>
      <c r="AH15" s="776"/>
      <c r="AI15" s="775"/>
      <c r="AJ15" s="776"/>
      <c r="AK15" s="775"/>
      <c r="AL15" s="1094"/>
      <c r="AM15" s="1094"/>
      <c r="AN15" s="776"/>
      <c r="AO15" s="927"/>
      <c r="AP15" s="928"/>
      <c r="AQ15" s="928"/>
      <c r="AR15" s="928"/>
      <c r="AS15" s="928"/>
      <c r="AT15" s="928"/>
      <c r="AU15" s="929"/>
      <c r="AV15" s="1173"/>
      <c r="AW15" s="1174"/>
      <c r="AX15" s="1174"/>
      <c r="AY15" s="1174"/>
      <c r="AZ15" s="1174"/>
      <c r="BA15" s="1175"/>
      <c r="BB15" s="1076"/>
      <c r="BC15" s="1077"/>
      <c r="BD15" s="1077"/>
      <c r="BE15" s="1078"/>
      <c r="BF15" s="1085"/>
      <c r="BG15" s="1086"/>
      <c r="BH15" s="1086"/>
      <c r="BI15" s="1087"/>
      <c r="BJ15" s="1086"/>
      <c r="BK15" s="1086"/>
      <c r="BL15" s="1086"/>
      <c r="BM15" s="1086"/>
      <c r="BN15" s="1086"/>
      <c r="BO15" s="1091"/>
    </row>
    <row r="16" spans="1:67" ht="15" customHeight="1" x14ac:dyDescent="0.25">
      <c r="A16" s="1142"/>
      <c r="B16" s="1145"/>
      <c r="C16" s="885"/>
      <c r="D16" s="956" t="s">
        <v>77</v>
      </c>
      <c r="E16" s="765"/>
      <c r="F16" s="765"/>
      <c r="G16" s="765"/>
      <c r="H16" s="765"/>
      <c r="I16" s="765"/>
      <c r="J16" s="765"/>
      <c r="K16" s="765"/>
      <c r="L16" s="766"/>
      <c r="M16" s="752"/>
      <c r="N16" s="753"/>
      <c r="O16" s="752"/>
      <c r="P16" s="753"/>
      <c r="Q16" s="752"/>
      <c r="R16" s="753"/>
      <c r="S16" s="752"/>
      <c r="T16" s="753"/>
      <c r="U16" s="752"/>
      <c r="V16" s="753"/>
      <c r="W16" s="752"/>
      <c r="X16" s="753"/>
      <c r="Y16" s="752"/>
      <c r="Z16" s="753"/>
      <c r="AA16" s="752"/>
      <c r="AB16" s="753"/>
      <c r="AC16" s="1119" t="s">
        <v>317</v>
      </c>
      <c r="AD16" s="1120"/>
      <c r="AE16" s="752"/>
      <c r="AF16" s="753"/>
      <c r="AG16" s="752"/>
      <c r="AH16" s="753"/>
      <c r="AI16" s="752"/>
      <c r="AJ16" s="753"/>
      <c r="AK16" s="784" t="s">
        <v>321</v>
      </c>
      <c r="AL16" s="1093"/>
      <c r="AM16" s="1093"/>
      <c r="AN16" s="755"/>
      <c r="AO16" s="918" t="s">
        <v>78</v>
      </c>
      <c r="AP16" s="919"/>
      <c r="AQ16" s="919"/>
      <c r="AR16" s="919"/>
      <c r="AS16" s="919"/>
      <c r="AT16" s="919"/>
      <c r="AU16" s="920"/>
      <c r="AV16" s="1113" t="s">
        <v>147</v>
      </c>
      <c r="AW16" s="1114"/>
      <c r="AX16" s="1114"/>
      <c r="AY16" s="1114"/>
      <c r="AZ16" s="1114"/>
      <c r="BA16" s="1115"/>
      <c r="BB16" s="1095" t="s">
        <v>150</v>
      </c>
      <c r="BC16" s="1096"/>
      <c r="BD16" s="1096"/>
      <c r="BE16" s="1097"/>
      <c r="BF16" s="1104">
        <v>4500</v>
      </c>
      <c r="BG16" s="1080"/>
      <c r="BH16" s="1080"/>
      <c r="BI16" s="1081"/>
      <c r="BJ16" s="1104">
        <v>6000</v>
      </c>
      <c r="BK16" s="1080"/>
      <c r="BL16" s="1080"/>
      <c r="BM16" s="1080"/>
      <c r="BN16" s="1080"/>
      <c r="BO16" s="1089"/>
    </row>
    <row r="17" spans="1:68" ht="15" customHeight="1" x14ac:dyDescent="0.25">
      <c r="A17" s="1142"/>
      <c r="B17" s="1145"/>
      <c r="C17" s="879"/>
      <c r="D17" s="767"/>
      <c r="E17" s="767"/>
      <c r="F17" s="767"/>
      <c r="G17" s="767"/>
      <c r="H17" s="767"/>
      <c r="I17" s="767"/>
      <c r="J17" s="767"/>
      <c r="K17" s="767"/>
      <c r="L17" s="768"/>
      <c r="M17" s="754"/>
      <c r="N17" s="755"/>
      <c r="O17" s="754"/>
      <c r="P17" s="755"/>
      <c r="Q17" s="754"/>
      <c r="R17" s="755"/>
      <c r="S17" s="754"/>
      <c r="T17" s="755"/>
      <c r="U17" s="754"/>
      <c r="V17" s="755"/>
      <c r="W17" s="754"/>
      <c r="X17" s="755"/>
      <c r="Y17" s="754"/>
      <c r="Z17" s="755"/>
      <c r="AA17" s="754"/>
      <c r="AB17" s="755"/>
      <c r="AC17" s="1121"/>
      <c r="AD17" s="1122"/>
      <c r="AE17" s="754"/>
      <c r="AF17" s="755"/>
      <c r="AG17" s="754"/>
      <c r="AH17" s="755"/>
      <c r="AI17" s="754"/>
      <c r="AJ17" s="755"/>
      <c r="AK17" s="754"/>
      <c r="AL17" s="1093"/>
      <c r="AM17" s="1093"/>
      <c r="AN17" s="755"/>
      <c r="AO17" s="921"/>
      <c r="AP17" s="922"/>
      <c r="AQ17" s="922"/>
      <c r="AR17" s="922"/>
      <c r="AS17" s="922"/>
      <c r="AT17" s="922"/>
      <c r="AU17" s="923"/>
      <c r="AV17" s="1075"/>
      <c r="AW17" s="1073"/>
      <c r="AX17" s="1073"/>
      <c r="AY17" s="1073"/>
      <c r="AZ17" s="1073"/>
      <c r="BA17" s="1074"/>
      <c r="BB17" s="1098"/>
      <c r="BC17" s="1099"/>
      <c r="BD17" s="1099"/>
      <c r="BE17" s="1100"/>
      <c r="BF17" s="1082"/>
      <c r="BG17" s="1083"/>
      <c r="BH17" s="1083"/>
      <c r="BI17" s="1084"/>
      <c r="BJ17" s="1082"/>
      <c r="BK17" s="1083"/>
      <c r="BL17" s="1083"/>
      <c r="BM17" s="1083"/>
      <c r="BN17" s="1083"/>
      <c r="BO17" s="1090"/>
    </row>
    <row r="18" spans="1:68" ht="15" customHeight="1" thickBot="1" x14ac:dyDescent="0.3">
      <c r="A18" s="1142"/>
      <c r="B18" s="1146"/>
      <c r="C18" s="886"/>
      <c r="D18" s="1057"/>
      <c r="E18" s="1057"/>
      <c r="F18" s="1057"/>
      <c r="G18" s="1057"/>
      <c r="H18" s="1057"/>
      <c r="I18" s="1057"/>
      <c r="J18" s="1057"/>
      <c r="K18" s="1057"/>
      <c r="L18" s="1058"/>
      <c r="M18" s="875"/>
      <c r="N18" s="876"/>
      <c r="O18" s="875"/>
      <c r="P18" s="876"/>
      <c r="Q18" s="875"/>
      <c r="R18" s="876"/>
      <c r="S18" s="875"/>
      <c r="T18" s="876"/>
      <c r="U18" s="875"/>
      <c r="V18" s="876"/>
      <c r="W18" s="875"/>
      <c r="X18" s="876"/>
      <c r="Y18" s="875"/>
      <c r="Z18" s="876"/>
      <c r="AA18" s="875"/>
      <c r="AB18" s="876"/>
      <c r="AC18" s="1123"/>
      <c r="AD18" s="1124"/>
      <c r="AE18" s="875"/>
      <c r="AF18" s="876"/>
      <c r="AG18" s="875"/>
      <c r="AH18" s="876"/>
      <c r="AI18" s="875"/>
      <c r="AJ18" s="876"/>
      <c r="AK18" s="875"/>
      <c r="AL18" s="1109"/>
      <c r="AM18" s="1109"/>
      <c r="AN18" s="876"/>
      <c r="AO18" s="1110"/>
      <c r="AP18" s="1111"/>
      <c r="AQ18" s="1111"/>
      <c r="AR18" s="1111"/>
      <c r="AS18" s="1111"/>
      <c r="AT18" s="1111"/>
      <c r="AU18" s="1112"/>
      <c r="AV18" s="1116"/>
      <c r="AW18" s="1117"/>
      <c r="AX18" s="1117"/>
      <c r="AY18" s="1117"/>
      <c r="AZ18" s="1117"/>
      <c r="BA18" s="1118"/>
      <c r="BB18" s="1101"/>
      <c r="BC18" s="1102"/>
      <c r="BD18" s="1102"/>
      <c r="BE18" s="1103"/>
      <c r="BF18" s="1105"/>
      <c r="BG18" s="1106"/>
      <c r="BH18" s="1106"/>
      <c r="BI18" s="1107"/>
      <c r="BJ18" s="1105"/>
      <c r="BK18" s="1106"/>
      <c r="BL18" s="1106"/>
      <c r="BM18" s="1106"/>
      <c r="BN18" s="1106"/>
      <c r="BO18" s="1108"/>
    </row>
    <row r="19" spans="1:68" ht="15" customHeight="1" thickTop="1" x14ac:dyDescent="0.25">
      <c r="A19" s="1142"/>
      <c r="B19" s="772" t="s">
        <v>79</v>
      </c>
      <c r="C19" s="67"/>
      <c r="D19" s="1176" t="s">
        <v>173</v>
      </c>
      <c r="E19" s="1176"/>
      <c r="F19" s="1176"/>
      <c r="G19" s="1176"/>
      <c r="H19" s="1176"/>
      <c r="I19" s="1176"/>
      <c r="J19" s="1176"/>
      <c r="K19" s="1176"/>
      <c r="L19" s="1177"/>
      <c r="M19" s="810"/>
      <c r="N19" s="811"/>
      <c r="O19" s="810"/>
      <c r="P19" s="811"/>
      <c r="Q19" s="810"/>
      <c r="R19" s="811"/>
      <c r="S19" s="810"/>
      <c r="T19" s="811"/>
      <c r="U19" s="829" t="s">
        <v>174</v>
      </c>
      <c r="V19" s="811"/>
      <c r="W19" s="810"/>
      <c r="X19" s="811"/>
      <c r="Y19" s="810"/>
      <c r="Z19" s="811"/>
      <c r="AA19" s="810"/>
      <c r="AB19" s="811"/>
      <c r="AC19" s="754"/>
      <c r="AD19" s="755"/>
      <c r="AE19" s="810"/>
      <c r="AF19" s="811"/>
      <c r="AG19" s="810"/>
      <c r="AH19" s="811"/>
      <c r="AI19" s="810"/>
      <c r="AJ19" s="811"/>
      <c r="AK19" s="812" t="s">
        <v>191</v>
      </c>
      <c r="AL19" s="813"/>
      <c r="AM19" s="813"/>
      <c r="AN19" s="814"/>
      <c r="AO19" s="1069" t="s">
        <v>80</v>
      </c>
      <c r="AP19" s="1070"/>
      <c r="AQ19" s="1070"/>
      <c r="AR19" s="1070"/>
      <c r="AS19" s="1070"/>
      <c r="AT19" s="1070"/>
      <c r="AU19" s="1070"/>
      <c r="AV19" s="1051"/>
      <c r="AW19" s="1051"/>
      <c r="AX19" s="1051"/>
      <c r="AY19" s="1051"/>
      <c r="AZ19" s="1051"/>
      <c r="BA19" s="1051"/>
      <c r="BB19" s="1070"/>
      <c r="BC19" s="1070"/>
      <c r="BD19" s="1070"/>
      <c r="BE19" s="1070"/>
      <c r="BF19" s="1070"/>
      <c r="BG19" s="1070"/>
      <c r="BH19" s="1070"/>
      <c r="BI19" s="1070"/>
      <c r="BJ19" s="1070"/>
      <c r="BK19" s="1070"/>
      <c r="BL19" s="1070"/>
      <c r="BM19" s="1070"/>
      <c r="BN19" s="1070"/>
      <c r="BO19" s="1071"/>
    </row>
    <row r="20" spans="1:68" ht="15" customHeight="1" x14ac:dyDescent="0.25">
      <c r="A20" s="1142"/>
      <c r="B20" s="773"/>
      <c r="C20" s="78"/>
      <c r="D20" s="1160"/>
      <c r="E20" s="1160"/>
      <c r="F20" s="1160"/>
      <c r="G20" s="1160"/>
      <c r="H20" s="1160"/>
      <c r="I20" s="1160"/>
      <c r="J20" s="1160"/>
      <c r="K20" s="1160"/>
      <c r="L20" s="1161"/>
      <c r="M20" s="754"/>
      <c r="N20" s="755"/>
      <c r="O20" s="754"/>
      <c r="P20" s="755"/>
      <c r="Q20" s="754"/>
      <c r="R20" s="755"/>
      <c r="S20" s="754"/>
      <c r="T20" s="755"/>
      <c r="U20" s="754"/>
      <c r="V20" s="755"/>
      <c r="W20" s="754"/>
      <c r="X20" s="755"/>
      <c r="Y20" s="754"/>
      <c r="Z20" s="755"/>
      <c r="AA20" s="754"/>
      <c r="AB20" s="755"/>
      <c r="AC20" s="754"/>
      <c r="AD20" s="755"/>
      <c r="AE20" s="754"/>
      <c r="AF20" s="755"/>
      <c r="AG20" s="754"/>
      <c r="AH20" s="755"/>
      <c r="AI20" s="754"/>
      <c r="AJ20" s="755"/>
      <c r="AK20" s="815"/>
      <c r="AL20" s="816"/>
      <c r="AM20" s="816"/>
      <c r="AN20" s="817"/>
      <c r="AO20" s="1050"/>
      <c r="AP20" s="1051"/>
      <c r="AQ20" s="1051"/>
      <c r="AR20" s="1051"/>
      <c r="AS20" s="1051"/>
      <c r="AT20" s="1051"/>
      <c r="AU20" s="1051"/>
      <c r="AV20" s="1051"/>
      <c r="AW20" s="1051"/>
      <c r="AX20" s="1051"/>
      <c r="AY20" s="1051"/>
      <c r="AZ20" s="1051"/>
      <c r="BA20" s="1051"/>
      <c r="BB20" s="1051"/>
      <c r="BC20" s="1051"/>
      <c r="BD20" s="1051"/>
      <c r="BE20" s="1051"/>
      <c r="BF20" s="1051"/>
      <c r="BG20" s="1051"/>
      <c r="BH20" s="1051"/>
      <c r="BI20" s="1051"/>
      <c r="BJ20" s="1051"/>
      <c r="BK20" s="1051"/>
      <c r="BL20" s="1051"/>
      <c r="BM20" s="1051"/>
      <c r="BN20" s="1051"/>
      <c r="BO20" s="1052"/>
    </row>
    <row r="21" spans="1:68" ht="15" customHeight="1" x14ac:dyDescent="0.25">
      <c r="A21" s="1142"/>
      <c r="B21" s="773"/>
      <c r="C21" s="78"/>
      <c r="D21" s="1162"/>
      <c r="E21" s="1162"/>
      <c r="F21" s="1162"/>
      <c r="G21" s="1162"/>
      <c r="H21" s="1162"/>
      <c r="I21" s="1162"/>
      <c r="J21" s="1162"/>
      <c r="K21" s="1162"/>
      <c r="L21" s="1163"/>
      <c r="M21" s="775"/>
      <c r="N21" s="776"/>
      <c r="O21" s="775"/>
      <c r="P21" s="776"/>
      <c r="Q21" s="775"/>
      <c r="R21" s="776"/>
      <c r="S21" s="775"/>
      <c r="T21" s="776"/>
      <c r="U21" s="775"/>
      <c r="V21" s="776"/>
      <c r="W21" s="775"/>
      <c r="X21" s="776"/>
      <c r="Y21" s="775"/>
      <c r="Z21" s="776"/>
      <c r="AA21" s="775"/>
      <c r="AB21" s="776"/>
      <c r="AC21" s="775"/>
      <c r="AD21" s="776"/>
      <c r="AE21" s="775"/>
      <c r="AF21" s="776"/>
      <c r="AG21" s="775"/>
      <c r="AH21" s="776"/>
      <c r="AI21" s="775"/>
      <c r="AJ21" s="776"/>
      <c r="AK21" s="833"/>
      <c r="AL21" s="834"/>
      <c r="AM21" s="834"/>
      <c r="AN21" s="835"/>
      <c r="AO21" s="1053"/>
      <c r="AP21" s="1054"/>
      <c r="AQ21" s="1054"/>
      <c r="AR21" s="1054"/>
      <c r="AS21" s="1054"/>
      <c r="AT21" s="1054"/>
      <c r="AU21" s="1054"/>
      <c r="AV21" s="1054"/>
      <c r="AW21" s="1054"/>
      <c r="AX21" s="1054"/>
      <c r="AY21" s="1054"/>
      <c r="AZ21" s="1054"/>
      <c r="BA21" s="1054"/>
      <c r="BB21" s="1054"/>
      <c r="BC21" s="1054"/>
      <c r="BD21" s="1054"/>
      <c r="BE21" s="1054"/>
      <c r="BF21" s="1054"/>
      <c r="BG21" s="1054"/>
      <c r="BH21" s="1054"/>
      <c r="BI21" s="1054"/>
      <c r="BJ21" s="1054"/>
      <c r="BK21" s="1054"/>
      <c r="BL21" s="1054"/>
      <c r="BM21" s="1054"/>
      <c r="BN21" s="1054"/>
      <c r="BO21" s="1055"/>
    </row>
    <row r="22" spans="1:68" ht="15" customHeight="1" x14ac:dyDescent="0.25">
      <c r="A22" s="1142"/>
      <c r="B22" s="773"/>
      <c r="C22" s="81"/>
      <c r="D22" s="956" t="s">
        <v>175</v>
      </c>
      <c r="E22" s="765"/>
      <c r="F22" s="765"/>
      <c r="G22" s="765"/>
      <c r="H22" s="765"/>
      <c r="I22" s="765"/>
      <c r="J22" s="765"/>
      <c r="K22" s="765"/>
      <c r="L22" s="766"/>
      <c r="M22" s="752"/>
      <c r="N22" s="753"/>
      <c r="O22" s="752"/>
      <c r="P22" s="753"/>
      <c r="Q22" s="752"/>
      <c r="R22" s="753"/>
      <c r="S22" s="752"/>
      <c r="T22" s="753"/>
      <c r="U22" s="752"/>
      <c r="V22" s="753"/>
      <c r="W22" s="752"/>
      <c r="X22" s="753"/>
      <c r="Y22" s="752"/>
      <c r="Z22" s="753"/>
      <c r="AA22" s="752"/>
      <c r="AB22" s="753"/>
      <c r="AC22" s="752"/>
      <c r="AD22" s="753"/>
      <c r="AE22" s="752"/>
      <c r="AF22" s="753"/>
      <c r="AG22" s="771" t="s">
        <v>176</v>
      </c>
      <c r="AH22" s="753"/>
      <c r="AI22" s="771"/>
      <c r="AJ22" s="753"/>
      <c r="AK22" s="737" t="s">
        <v>322</v>
      </c>
      <c r="AL22" s="831"/>
      <c r="AM22" s="831"/>
      <c r="AN22" s="832"/>
      <c r="AO22" s="1047" t="s">
        <v>80</v>
      </c>
      <c r="AP22" s="1048"/>
      <c r="AQ22" s="1048"/>
      <c r="AR22" s="1048"/>
      <c r="AS22" s="1048"/>
      <c r="AT22" s="1048"/>
      <c r="AU22" s="1048"/>
      <c r="AV22" s="1048"/>
      <c r="AW22" s="1048"/>
      <c r="AX22" s="1048"/>
      <c r="AY22" s="1048"/>
      <c r="AZ22" s="1048"/>
      <c r="BA22" s="1048"/>
      <c r="BB22" s="1048"/>
      <c r="BC22" s="1048"/>
      <c r="BD22" s="1048"/>
      <c r="BE22" s="1048"/>
      <c r="BF22" s="1048"/>
      <c r="BG22" s="1048"/>
      <c r="BH22" s="1048"/>
      <c r="BI22" s="1048"/>
      <c r="BJ22" s="1048"/>
      <c r="BK22" s="1048"/>
      <c r="BL22" s="1048"/>
      <c r="BM22" s="1048"/>
      <c r="BN22" s="1048"/>
      <c r="BO22" s="1049"/>
    </row>
    <row r="23" spans="1:68" ht="15" customHeight="1" x14ac:dyDescent="0.25">
      <c r="A23" s="1142"/>
      <c r="B23" s="773"/>
      <c r="C23" s="78"/>
      <c r="D23" s="767"/>
      <c r="E23" s="767"/>
      <c r="F23" s="767"/>
      <c r="G23" s="767"/>
      <c r="H23" s="767"/>
      <c r="I23" s="767"/>
      <c r="J23" s="767"/>
      <c r="K23" s="767"/>
      <c r="L23" s="768"/>
      <c r="M23" s="754"/>
      <c r="N23" s="755"/>
      <c r="O23" s="754"/>
      <c r="P23" s="755"/>
      <c r="Q23" s="754"/>
      <c r="R23" s="755"/>
      <c r="S23" s="754"/>
      <c r="T23" s="755"/>
      <c r="U23" s="754"/>
      <c r="V23" s="755"/>
      <c r="W23" s="754"/>
      <c r="X23" s="755"/>
      <c r="Y23" s="754"/>
      <c r="Z23" s="755"/>
      <c r="AA23" s="754"/>
      <c r="AB23" s="755"/>
      <c r="AC23" s="754"/>
      <c r="AD23" s="755"/>
      <c r="AE23" s="754"/>
      <c r="AF23" s="755"/>
      <c r="AG23" s="754"/>
      <c r="AH23" s="755"/>
      <c r="AI23" s="754"/>
      <c r="AJ23" s="755"/>
      <c r="AK23" s="815"/>
      <c r="AL23" s="816"/>
      <c r="AM23" s="816"/>
      <c r="AN23" s="817"/>
      <c r="AO23" s="1050"/>
      <c r="AP23" s="1051"/>
      <c r="AQ23" s="1051"/>
      <c r="AR23" s="1051"/>
      <c r="AS23" s="1051"/>
      <c r="AT23" s="1051"/>
      <c r="AU23" s="1051"/>
      <c r="AV23" s="1051"/>
      <c r="AW23" s="1051"/>
      <c r="AX23" s="1051"/>
      <c r="AY23" s="1051"/>
      <c r="AZ23" s="1051"/>
      <c r="BA23" s="1051"/>
      <c r="BB23" s="1051"/>
      <c r="BC23" s="1051"/>
      <c r="BD23" s="1051"/>
      <c r="BE23" s="1051"/>
      <c r="BF23" s="1051"/>
      <c r="BG23" s="1051"/>
      <c r="BH23" s="1051"/>
      <c r="BI23" s="1051"/>
      <c r="BJ23" s="1051"/>
      <c r="BK23" s="1051"/>
      <c r="BL23" s="1051"/>
      <c r="BM23" s="1051"/>
      <c r="BN23" s="1051"/>
      <c r="BO23" s="1052"/>
    </row>
    <row r="24" spans="1:68" ht="15" customHeight="1" x14ac:dyDescent="0.25">
      <c r="A24" s="1142"/>
      <c r="B24" s="774"/>
      <c r="C24" s="79"/>
      <c r="D24" s="786"/>
      <c r="E24" s="786"/>
      <c r="F24" s="786"/>
      <c r="G24" s="786"/>
      <c r="H24" s="786"/>
      <c r="I24" s="786"/>
      <c r="J24" s="786"/>
      <c r="K24" s="786"/>
      <c r="L24" s="787"/>
      <c r="M24" s="775"/>
      <c r="N24" s="776"/>
      <c r="O24" s="775"/>
      <c r="P24" s="776"/>
      <c r="Q24" s="775"/>
      <c r="R24" s="776"/>
      <c r="S24" s="775"/>
      <c r="T24" s="776"/>
      <c r="U24" s="775"/>
      <c r="V24" s="776"/>
      <c r="W24" s="775"/>
      <c r="X24" s="776"/>
      <c r="Y24" s="775"/>
      <c r="Z24" s="776"/>
      <c r="AA24" s="775"/>
      <c r="AB24" s="776"/>
      <c r="AC24" s="754"/>
      <c r="AD24" s="755"/>
      <c r="AE24" s="775"/>
      <c r="AF24" s="776"/>
      <c r="AG24" s="775"/>
      <c r="AH24" s="776"/>
      <c r="AI24" s="775"/>
      <c r="AJ24" s="776"/>
      <c r="AK24" s="833"/>
      <c r="AL24" s="834"/>
      <c r="AM24" s="834"/>
      <c r="AN24" s="835"/>
      <c r="AO24" s="1053"/>
      <c r="AP24" s="1054"/>
      <c r="AQ24" s="1054"/>
      <c r="AR24" s="1054"/>
      <c r="AS24" s="1054"/>
      <c r="AT24" s="1054"/>
      <c r="AU24" s="1054"/>
      <c r="AV24" s="1054"/>
      <c r="AW24" s="1054"/>
      <c r="AX24" s="1054"/>
      <c r="AY24" s="1054"/>
      <c r="AZ24" s="1054"/>
      <c r="BA24" s="1054"/>
      <c r="BB24" s="1054"/>
      <c r="BC24" s="1054"/>
      <c r="BD24" s="1054"/>
      <c r="BE24" s="1054"/>
      <c r="BF24" s="1054"/>
      <c r="BG24" s="1054"/>
      <c r="BH24" s="1054"/>
      <c r="BI24" s="1054"/>
      <c r="BJ24" s="1054"/>
      <c r="BK24" s="1054"/>
      <c r="BL24" s="1054"/>
      <c r="BM24" s="1054"/>
      <c r="BN24" s="1054"/>
      <c r="BO24" s="1055"/>
    </row>
    <row r="25" spans="1:68" ht="15" customHeight="1" x14ac:dyDescent="0.25">
      <c r="A25" s="1142"/>
      <c r="B25" s="1056" t="s">
        <v>81</v>
      </c>
      <c r="C25" s="81"/>
      <c r="D25" s="765" t="s">
        <v>82</v>
      </c>
      <c r="E25" s="765"/>
      <c r="F25" s="765"/>
      <c r="G25" s="765"/>
      <c r="H25" s="765"/>
      <c r="I25" s="765"/>
      <c r="J25" s="765"/>
      <c r="K25" s="765"/>
      <c r="L25" s="766"/>
      <c r="M25" s="752"/>
      <c r="N25" s="753"/>
      <c r="O25" s="752"/>
      <c r="P25" s="753"/>
      <c r="Q25" s="752"/>
      <c r="R25" s="753"/>
      <c r="S25" s="752"/>
      <c r="T25" s="753"/>
      <c r="U25" s="752"/>
      <c r="V25" s="753"/>
      <c r="W25" s="752"/>
      <c r="X25" s="753"/>
      <c r="Y25" s="752"/>
      <c r="Z25" s="753"/>
      <c r="AA25" s="771"/>
      <c r="AB25" s="753"/>
      <c r="AC25" s="1065" t="s">
        <v>177</v>
      </c>
      <c r="AD25" s="1066"/>
      <c r="AE25" s="752"/>
      <c r="AF25" s="753"/>
      <c r="AG25" s="752"/>
      <c r="AH25" s="753"/>
      <c r="AI25" s="752"/>
      <c r="AJ25" s="753"/>
      <c r="AK25" s="737" t="s">
        <v>192</v>
      </c>
      <c r="AL25" s="831"/>
      <c r="AM25" s="831"/>
      <c r="AN25" s="832"/>
      <c r="AO25" s="1059" t="s">
        <v>83</v>
      </c>
      <c r="AP25" s="1060"/>
      <c r="AQ25" s="1060"/>
      <c r="AR25" s="1060"/>
      <c r="AS25" s="1060"/>
      <c r="AT25" s="1060"/>
      <c r="AU25" s="1060"/>
      <c r="AV25" s="1060"/>
      <c r="AW25" s="1060"/>
      <c r="AX25" s="1060"/>
      <c r="AY25" s="1060"/>
      <c r="AZ25" s="1060"/>
      <c r="BA25" s="1060"/>
      <c r="BB25" s="1060"/>
      <c r="BC25" s="1060"/>
      <c r="BD25" s="1060"/>
      <c r="BE25" s="1060"/>
      <c r="BF25" s="1060"/>
      <c r="BG25" s="1060"/>
      <c r="BH25" s="1060"/>
      <c r="BI25" s="1060"/>
      <c r="BJ25" s="1060"/>
      <c r="BK25" s="1060"/>
      <c r="BL25" s="1060"/>
      <c r="BM25" s="1060"/>
      <c r="BN25" s="1060"/>
      <c r="BO25" s="1061"/>
    </row>
    <row r="26" spans="1:68" ht="15" customHeight="1" x14ac:dyDescent="0.25">
      <c r="A26" s="1142"/>
      <c r="B26" s="773"/>
      <c r="C26" s="78"/>
      <c r="D26" s="767"/>
      <c r="E26" s="767"/>
      <c r="F26" s="767"/>
      <c r="G26" s="767"/>
      <c r="H26" s="767"/>
      <c r="I26" s="767"/>
      <c r="J26" s="767"/>
      <c r="K26" s="767"/>
      <c r="L26" s="768"/>
      <c r="M26" s="754"/>
      <c r="N26" s="755"/>
      <c r="O26" s="754"/>
      <c r="P26" s="755"/>
      <c r="Q26" s="754"/>
      <c r="R26" s="755"/>
      <c r="S26" s="754"/>
      <c r="T26" s="755"/>
      <c r="U26" s="754"/>
      <c r="V26" s="755"/>
      <c r="W26" s="754"/>
      <c r="X26" s="755"/>
      <c r="Y26" s="754"/>
      <c r="Z26" s="755"/>
      <c r="AA26" s="754"/>
      <c r="AB26" s="755"/>
      <c r="AC26" s="754"/>
      <c r="AD26" s="755"/>
      <c r="AE26" s="754"/>
      <c r="AF26" s="755"/>
      <c r="AG26" s="754"/>
      <c r="AH26" s="755"/>
      <c r="AI26" s="754"/>
      <c r="AJ26" s="755"/>
      <c r="AK26" s="815"/>
      <c r="AL26" s="816"/>
      <c r="AM26" s="816"/>
      <c r="AN26" s="817"/>
      <c r="AO26" s="1062"/>
      <c r="AP26" s="1063"/>
      <c r="AQ26" s="1063"/>
      <c r="AR26" s="1063"/>
      <c r="AS26" s="1063"/>
      <c r="AT26" s="1063"/>
      <c r="AU26" s="1063"/>
      <c r="AV26" s="1063"/>
      <c r="AW26" s="1063"/>
      <c r="AX26" s="1063"/>
      <c r="AY26" s="1063"/>
      <c r="AZ26" s="1063"/>
      <c r="BA26" s="1063"/>
      <c r="BB26" s="1063"/>
      <c r="BC26" s="1063"/>
      <c r="BD26" s="1063"/>
      <c r="BE26" s="1063"/>
      <c r="BF26" s="1063"/>
      <c r="BG26" s="1063"/>
      <c r="BH26" s="1063"/>
      <c r="BI26" s="1063"/>
      <c r="BJ26" s="1063"/>
      <c r="BK26" s="1063"/>
      <c r="BL26" s="1063"/>
      <c r="BM26" s="1063"/>
      <c r="BN26" s="1063"/>
      <c r="BO26" s="1064"/>
    </row>
    <row r="27" spans="1:68" ht="15" customHeight="1" thickBot="1" x14ac:dyDescent="0.3">
      <c r="A27" s="1142"/>
      <c r="B27" s="773"/>
      <c r="C27" s="78"/>
      <c r="D27" s="1057"/>
      <c r="E27" s="1057"/>
      <c r="F27" s="1057"/>
      <c r="G27" s="1057"/>
      <c r="H27" s="1057"/>
      <c r="I27" s="1057"/>
      <c r="J27" s="1057"/>
      <c r="K27" s="1057"/>
      <c r="L27" s="1058"/>
      <c r="M27" s="754"/>
      <c r="N27" s="755"/>
      <c r="O27" s="754"/>
      <c r="P27" s="755"/>
      <c r="Q27" s="754"/>
      <c r="R27" s="755"/>
      <c r="S27" s="754"/>
      <c r="T27" s="755"/>
      <c r="U27" s="754"/>
      <c r="V27" s="755"/>
      <c r="W27" s="754"/>
      <c r="X27" s="755"/>
      <c r="Y27" s="754"/>
      <c r="Z27" s="755"/>
      <c r="AA27" s="754"/>
      <c r="AB27" s="755"/>
      <c r="AC27" s="1067"/>
      <c r="AD27" s="1068"/>
      <c r="AE27" s="754"/>
      <c r="AF27" s="755"/>
      <c r="AG27" s="754"/>
      <c r="AH27" s="755"/>
      <c r="AI27" s="754"/>
      <c r="AJ27" s="755"/>
      <c r="AK27" s="815"/>
      <c r="AL27" s="816"/>
      <c r="AM27" s="816"/>
      <c r="AN27" s="817"/>
      <c r="AO27" s="1062"/>
      <c r="AP27" s="1063"/>
      <c r="AQ27" s="1063"/>
      <c r="AR27" s="1063"/>
      <c r="AS27" s="1063"/>
      <c r="AT27" s="1063"/>
      <c r="AU27" s="1063"/>
      <c r="AV27" s="1063"/>
      <c r="AW27" s="1063"/>
      <c r="AX27" s="1063"/>
      <c r="AY27" s="1063"/>
      <c r="AZ27" s="1063"/>
      <c r="BA27" s="1063"/>
      <c r="BB27" s="1063"/>
      <c r="BC27" s="1063"/>
      <c r="BD27" s="1063"/>
      <c r="BE27" s="1063"/>
      <c r="BF27" s="1063"/>
      <c r="BG27" s="1063"/>
      <c r="BH27" s="1063"/>
      <c r="BI27" s="1063"/>
      <c r="BJ27" s="1063"/>
      <c r="BK27" s="1063"/>
      <c r="BL27" s="1063"/>
      <c r="BM27" s="1063"/>
      <c r="BN27" s="1063"/>
      <c r="BO27" s="1064"/>
    </row>
    <row r="28" spans="1:68" ht="15" customHeight="1" thickTop="1" x14ac:dyDescent="0.25">
      <c r="A28" s="1142"/>
      <c r="B28" s="772" t="s">
        <v>84</v>
      </c>
      <c r="C28" s="67"/>
      <c r="D28" s="827" t="s">
        <v>85</v>
      </c>
      <c r="E28" s="827"/>
      <c r="F28" s="827"/>
      <c r="G28" s="827"/>
      <c r="H28" s="827"/>
      <c r="I28" s="827"/>
      <c r="J28" s="827"/>
      <c r="K28" s="827"/>
      <c r="L28" s="828"/>
      <c r="M28" s="810"/>
      <c r="N28" s="811"/>
      <c r="O28" s="810"/>
      <c r="P28" s="811"/>
      <c r="Q28" s="810"/>
      <c r="R28" s="811"/>
      <c r="S28" s="810" t="s">
        <v>172</v>
      </c>
      <c r="T28" s="811"/>
      <c r="U28" s="810"/>
      <c r="V28" s="811"/>
      <c r="W28" s="810"/>
      <c r="X28" s="811"/>
      <c r="Y28" s="810"/>
      <c r="Z28" s="811"/>
      <c r="AA28" s="810"/>
      <c r="AB28" s="811"/>
      <c r="AC28" s="784"/>
      <c r="AD28" s="755"/>
      <c r="AE28" s="810"/>
      <c r="AF28" s="811"/>
      <c r="AG28" s="810"/>
      <c r="AH28" s="811"/>
      <c r="AI28" s="810"/>
      <c r="AJ28" s="811"/>
      <c r="AK28" s="1040" t="s">
        <v>86</v>
      </c>
      <c r="AL28" s="1041"/>
      <c r="AM28" s="1041"/>
      <c r="AN28" s="1042"/>
      <c r="AO28" s="1043" t="s">
        <v>87</v>
      </c>
      <c r="AP28" s="1044"/>
      <c r="AQ28" s="1044"/>
      <c r="AR28" s="1044"/>
      <c r="AS28" s="1044"/>
      <c r="AT28" s="1044"/>
      <c r="AU28" s="1044"/>
      <c r="AV28" s="1044"/>
      <c r="AW28" s="1044"/>
      <c r="AX28" s="1044"/>
      <c r="AY28" s="1044"/>
      <c r="AZ28" s="1044"/>
      <c r="BA28" s="1044"/>
      <c r="BB28" s="1044"/>
      <c r="BC28" s="1044"/>
      <c r="BD28" s="1044"/>
      <c r="BE28" s="1044"/>
      <c r="BF28" s="1044"/>
      <c r="BG28" s="1044"/>
      <c r="BH28" s="1044"/>
      <c r="BI28" s="1044"/>
      <c r="BJ28" s="1044"/>
      <c r="BK28" s="1044"/>
      <c r="BL28" s="1044"/>
      <c r="BM28" s="1044"/>
      <c r="BN28" s="1044"/>
      <c r="BO28" s="1045"/>
      <c r="BP28" s="59"/>
    </row>
    <row r="29" spans="1:68" ht="15" customHeight="1" x14ac:dyDescent="0.25">
      <c r="A29" s="1142"/>
      <c r="B29" s="773"/>
      <c r="C29" s="78"/>
      <c r="D29" s="767"/>
      <c r="E29" s="767"/>
      <c r="F29" s="767"/>
      <c r="G29" s="767"/>
      <c r="H29" s="767"/>
      <c r="I29" s="767"/>
      <c r="J29" s="767"/>
      <c r="K29" s="767"/>
      <c r="L29" s="768"/>
      <c r="M29" s="754"/>
      <c r="N29" s="755"/>
      <c r="O29" s="754"/>
      <c r="P29" s="755"/>
      <c r="Q29" s="754"/>
      <c r="R29" s="755"/>
      <c r="S29" s="754"/>
      <c r="T29" s="755"/>
      <c r="U29" s="754"/>
      <c r="V29" s="755"/>
      <c r="W29" s="754"/>
      <c r="X29" s="755"/>
      <c r="Y29" s="754"/>
      <c r="Z29" s="755"/>
      <c r="AA29" s="754"/>
      <c r="AB29" s="755"/>
      <c r="AC29" s="754"/>
      <c r="AD29" s="755"/>
      <c r="AE29" s="754"/>
      <c r="AF29" s="755"/>
      <c r="AG29" s="754"/>
      <c r="AH29" s="755"/>
      <c r="AI29" s="754"/>
      <c r="AJ29" s="755"/>
      <c r="AK29" s="809"/>
      <c r="AL29" s="807"/>
      <c r="AM29" s="807"/>
      <c r="AN29" s="808"/>
      <c r="AO29" s="746"/>
      <c r="AP29" s="747"/>
      <c r="AQ29" s="747"/>
      <c r="AR29" s="747"/>
      <c r="AS29" s="747"/>
      <c r="AT29" s="747"/>
      <c r="AU29" s="747"/>
      <c r="AV29" s="747"/>
      <c r="AW29" s="747"/>
      <c r="AX29" s="747"/>
      <c r="AY29" s="747"/>
      <c r="AZ29" s="747"/>
      <c r="BA29" s="747"/>
      <c r="BB29" s="747"/>
      <c r="BC29" s="747"/>
      <c r="BD29" s="747"/>
      <c r="BE29" s="747"/>
      <c r="BF29" s="747"/>
      <c r="BG29" s="747"/>
      <c r="BH29" s="747"/>
      <c r="BI29" s="747"/>
      <c r="BJ29" s="747"/>
      <c r="BK29" s="747"/>
      <c r="BL29" s="747"/>
      <c r="BM29" s="747"/>
      <c r="BN29" s="747"/>
      <c r="BO29" s="748"/>
      <c r="BP29" s="59"/>
    </row>
    <row r="30" spans="1:68" ht="15" customHeight="1" x14ac:dyDescent="0.25">
      <c r="A30" s="1142"/>
      <c r="B30" s="773"/>
      <c r="C30" s="79"/>
      <c r="D30" s="786"/>
      <c r="E30" s="786"/>
      <c r="F30" s="786"/>
      <c r="G30" s="786"/>
      <c r="H30" s="786"/>
      <c r="I30" s="786"/>
      <c r="J30" s="786"/>
      <c r="K30" s="786"/>
      <c r="L30" s="787"/>
      <c r="M30" s="775"/>
      <c r="N30" s="776"/>
      <c r="O30" s="775"/>
      <c r="P30" s="776"/>
      <c r="Q30" s="775"/>
      <c r="R30" s="776"/>
      <c r="S30" s="775"/>
      <c r="T30" s="776"/>
      <c r="U30" s="775"/>
      <c r="V30" s="776"/>
      <c r="W30" s="775"/>
      <c r="X30" s="776"/>
      <c r="Y30" s="775"/>
      <c r="Z30" s="776"/>
      <c r="AA30" s="775"/>
      <c r="AB30" s="776"/>
      <c r="AC30" s="775"/>
      <c r="AD30" s="776"/>
      <c r="AE30" s="775"/>
      <c r="AF30" s="776"/>
      <c r="AG30" s="775"/>
      <c r="AH30" s="776"/>
      <c r="AI30" s="775"/>
      <c r="AJ30" s="776"/>
      <c r="AK30" s="809"/>
      <c r="AL30" s="807"/>
      <c r="AM30" s="807"/>
      <c r="AN30" s="808"/>
      <c r="AO30" s="746"/>
      <c r="AP30" s="747"/>
      <c r="AQ30" s="747"/>
      <c r="AR30" s="747"/>
      <c r="AS30" s="747"/>
      <c r="AT30" s="747"/>
      <c r="AU30" s="747"/>
      <c r="AV30" s="747"/>
      <c r="AW30" s="747"/>
      <c r="AX30" s="747"/>
      <c r="AY30" s="747"/>
      <c r="AZ30" s="747"/>
      <c r="BA30" s="747"/>
      <c r="BB30" s="747"/>
      <c r="BC30" s="747"/>
      <c r="BD30" s="747"/>
      <c r="BE30" s="747"/>
      <c r="BF30" s="747"/>
      <c r="BG30" s="747"/>
      <c r="BH30" s="747"/>
      <c r="BI30" s="747"/>
      <c r="BJ30" s="747"/>
      <c r="BK30" s="747"/>
      <c r="BL30" s="747"/>
      <c r="BM30" s="747"/>
      <c r="BN30" s="747"/>
      <c r="BO30" s="748"/>
      <c r="BP30" s="59"/>
    </row>
    <row r="31" spans="1:68" ht="15" customHeight="1" x14ac:dyDescent="0.25">
      <c r="A31" s="1142"/>
      <c r="B31" s="773"/>
      <c r="C31" s="78"/>
      <c r="D31" s="767" t="s">
        <v>88</v>
      </c>
      <c r="E31" s="767"/>
      <c r="F31" s="767"/>
      <c r="G31" s="767"/>
      <c r="H31" s="767"/>
      <c r="I31" s="767"/>
      <c r="J31" s="767"/>
      <c r="K31" s="767"/>
      <c r="L31" s="768"/>
      <c r="M31" s="754"/>
      <c r="N31" s="755"/>
      <c r="O31" s="754"/>
      <c r="P31" s="755"/>
      <c r="Q31" s="754"/>
      <c r="R31" s="755"/>
      <c r="S31" s="754"/>
      <c r="T31" s="755"/>
      <c r="U31" s="754"/>
      <c r="V31" s="755"/>
      <c r="W31" s="754"/>
      <c r="X31" s="755"/>
      <c r="Y31" s="754"/>
      <c r="Z31" s="755"/>
      <c r="AA31" s="754"/>
      <c r="AB31" s="755"/>
      <c r="AC31" s="784" t="s">
        <v>143</v>
      </c>
      <c r="AD31" s="755"/>
      <c r="AE31" s="754"/>
      <c r="AF31" s="755"/>
      <c r="AG31" s="754"/>
      <c r="AH31" s="755"/>
      <c r="AI31" s="754"/>
      <c r="AJ31" s="755"/>
      <c r="AK31" s="758" t="s">
        <v>89</v>
      </c>
      <c r="AL31" s="834"/>
      <c r="AM31" s="834"/>
      <c r="AN31" s="835"/>
      <c r="AO31" s="1037" t="s">
        <v>90</v>
      </c>
      <c r="AP31" s="1038"/>
      <c r="AQ31" s="1038"/>
      <c r="AR31" s="1038"/>
      <c r="AS31" s="1038"/>
      <c r="AT31" s="1038"/>
      <c r="AU31" s="1038"/>
      <c r="AV31" s="1038"/>
      <c r="AW31" s="1038"/>
      <c r="AX31" s="1038"/>
      <c r="AY31" s="1038"/>
      <c r="AZ31" s="1038"/>
      <c r="BA31" s="1038"/>
      <c r="BB31" s="1038"/>
      <c r="BC31" s="1038"/>
      <c r="BD31" s="1038"/>
      <c r="BE31" s="1038"/>
      <c r="BF31" s="1038"/>
      <c r="BG31" s="1038"/>
      <c r="BH31" s="1038"/>
      <c r="BI31" s="1038"/>
      <c r="BJ31" s="1038"/>
      <c r="BK31" s="1038"/>
      <c r="BL31" s="1038"/>
      <c r="BM31" s="1038"/>
      <c r="BN31" s="1038"/>
      <c r="BO31" s="1039"/>
      <c r="BP31" s="59"/>
    </row>
    <row r="32" spans="1:68" ht="15" customHeight="1" x14ac:dyDescent="0.25">
      <c r="A32" s="1142"/>
      <c r="B32" s="773"/>
      <c r="C32" s="78"/>
      <c r="D32" s="767"/>
      <c r="E32" s="767"/>
      <c r="F32" s="767"/>
      <c r="G32" s="767"/>
      <c r="H32" s="767"/>
      <c r="I32" s="767"/>
      <c r="J32" s="767"/>
      <c r="K32" s="767"/>
      <c r="L32" s="768"/>
      <c r="M32" s="754"/>
      <c r="N32" s="755"/>
      <c r="O32" s="754"/>
      <c r="P32" s="755"/>
      <c r="Q32" s="754"/>
      <c r="R32" s="755"/>
      <c r="S32" s="754"/>
      <c r="T32" s="755"/>
      <c r="U32" s="754"/>
      <c r="V32" s="755"/>
      <c r="W32" s="754"/>
      <c r="X32" s="755"/>
      <c r="Y32" s="754"/>
      <c r="Z32" s="755"/>
      <c r="AA32" s="754"/>
      <c r="AB32" s="755"/>
      <c r="AC32" s="754"/>
      <c r="AD32" s="755"/>
      <c r="AE32" s="754"/>
      <c r="AF32" s="755"/>
      <c r="AG32" s="754"/>
      <c r="AH32" s="755"/>
      <c r="AI32" s="754"/>
      <c r="AJ32" s="755"/>
      <c r="AK32" s="809"/>
      <c r="AL32" s="807"/>
      <c r="AM32" s="807"/>
      <c r="AN32" s="808"/>
      <c r="AO32" s="746"/>
      <c r="AP32" s="747"/>
      <c r="AQ32" s="747"/>
      <c r="AR32" s="747"/>
      <c r="AS32" s="747"/>
      <c r="AT32" s="747"/>
      <c r="AU32" s="747"/>
      <c r="AV32" s="747"/>
      <c r="AW32" s="747"/>
      <c r="AX32" s="747"/>
      <c r="AY32" s="747"/>
      <c r="AZ32" s="747"/>
      <c r="BA32" s="747"/>
      <c r="BB32" s="747"/>
      <c r="BC32" s="747"/>
      <c r="BD32" s="747"/>
      <c r="BE32" s="747"/>
      <c r="BF32" s="747"/>
      <c r="BG32" s="747"/>
      <c r="BH32" s="747"/>
      <c r="BI32" s="747"/>
      <c r="BJ32" s="747"/>
      <c r="BK32" s="747"/>
      <c r="BL32" s="747"/>
      <c r="BM32" s="747"/>
      <c r="BN32" s="747"/>
      <c r="BO32" s="748"/>
      <c r="BP32" s="59"/>
    </row>
    <row r="33" spans="1:68" ht="15" customHeight="1" x14ac:dyDescent="0.25">
      <c r="A33" s="1142"/>
      <c r="B33" s="773"/>
      <c r="C33" s="78"/>
      <c r="D33" s="786"/>
      <c r="E33" s="786"/>
      <c r="F33" s="786"/>
      <c r="G33" s="786"/>
      <c r="H33" s="786"/>
      <c r="I33" s="786"/>
      <c r="J33" s="786"/>
      <c r="K33" s="786"/>
      <c r="L33" s="787"/>
      <c r="M33" s="775"/>
      <c r="N33" s="776"/>
      <c r="O33" s="775"/>
      <c r="P33" s="776"/>
      <c r="Q33" s="775"/>
      <c r="R33" s="776"/>
      <c r="S33" s="775"/>
      <c r="T33" s="776"/>
      <c r="U33" s="775"/>
      <c r="V33" s="776"/>
      <c r="W33" s="775"/>
      <c r="X33" s="776"/>
      <c r="Y33" s="775"/>
      <c r="Z33" s="776"/>
      <c r="AA33" s="775"/>
      <c r="AB33" s="776"/>
      <c r="AC33" s="775"/>
      <c r="AD33" s="776"/>
      <c r="AE33" s="775"/>
      <c r="AF33" s="776"/>
      <c r="AG33" s="775"/>
      <c r="AH33" s="776"/>
      <c r="AI33" s="775"/>
      <c r="AJ33" s="776"/>
      <c r="AK33" s="809"/>
      <c r="AL33" s="807"/>
      <c r="AM33" s="807"/>
      <c r="AN33" s="808"/>
      <c r="AO33" s="746"/>
      <c r="AP33" s="747"/>
      <c r="AQ33" s="747"/>
      <c r="AR33" s="747"/>
      <c r="AS33" s="747"/>
      <c r="AT33" s="747"/>
      <c r="AU33" s="747"/>
      <c r="AV33" s="747"/>
      <c r="AW33" s="747"/>
      <c r="AX33" s="747"/>
      <c r="AY33" s="747"/>
      <c r="AZ33" s="747"/>
      <c r="BA33" s="747"/>
      <c r="BB33" s="747"/>
      <c r="BC33" s="747"/>
      <c r="BD33" s="747"/>
      <c r="BE33" s="747"/>
      <c r="BF33" s="747"/>
      <c r="BG33" s="747"/>
      <c r="BH33" s="747"/>
      <c r="BI33" s="747"/>
      <c r="BJ33" s="747"/>
      <c r="BK33" s="747"/>
      <c r="BL33" s="747"/>
      <c r="BM33" s="747"/>
      <c r="BN33" s="747"/>
      <c r="BO33" s="748"/>
      <c r="BP33" s="59"/>
    </row>
    <row r="34" spans="1:68" ht="15" customHeight="1" x14ac:dyDescent="0.25">
      <c r="A34" s="1142"/>
      <c r="B34" s="773"/>
      <c r="C34" s="78"/>
      <c r="D34" s="765" t="s">
        <v>91</v>
      </c>
      <c r="E34" s="765"/>
      <c r="F34" s="765"/>
      <c r="G34" s="765"/>
      <c r="H34" s="765"/>
      <c r="I34" s="765"/>
      <c r="J34" s="765"/>
      <c r="K34" s="765"/>
      <c r="L34" s="766"/>
      <c r="M34" s="752"/>
      <c r="N34" s="753"/>
      <c r="O34" s="752"/>
      <c r="P34" s="753"/>
      <c r="Q34" s="771" t="s">
        <v>139</v>
      </c>
      <c r="R34" s="753"/>
      <c r="S34" s="752"/>
      <c r="T34" s="753"/>
      <c r="U34" s="771" t="s">
        <v>141</v>
      </c>
      <c r="V34" s="753"/>
      <c r="W34" s="752"/>
      <c r="X34" s="753"/>
      <c r="Y34" s="771" t="s">
        <v>142</v>
      </c>
      <c r="Z34" s="753"/>
      <c r="AA34" s="752"/>
      <c r="AB34" s="753"/>
      <c r="AC34" s="752"/>
      <c r="AD34" s="753"/>
      <c r="AE34" s="771" t="s">
        <v>144</v>
      </c>
      <c r="AF34" s="753"/>
      <c r="AG34" s="771" t="s">
        <v>145</v>
      </c>
      <c r="AH34" s="753"/>
      <c r="AI34" s="771"/>
      <c r="AJ34" s="753"/>
      <c r="AK34" s="809" t="s">
        <v>92</v>
      </c>
      <c r="AL34" s="807"/>
      <c r="AM34" s="807"/>
      <c r="AN34" s="808"/>
      <c r="AO34" s="746" t="s">
        <v>90</v>
      </c>
      <c r="AP34" s="747"/>
      <c r="AQ34" s="747"/>
      <c r="AR34" s="747"/>
      <c r="AS34" s="747"/>
      <c r="AT34" s="747"/>
      <c r="AU34" s="747"/>
      <c r="AV34" s="747"/>
      <c r="AW34" s="747"/>
      <c r="AX34" s="747"/>
      <c r="AY34" s="747"/>
      <c r="AZ34" s="747"/>
      <c r="BA34" s="747"/>
      <c r="BB34" s="747"/>
      <c r="BC34" s="747"/>
      <c r="BD34" s="747"/>
      <c r="BE34" s="747"/>
      <c r="BF34" s="747"/>
      <c r="BG34" s="747"/>
      <c r="BH34" s="747"/>
      <c r="BI34" s="747"/>
      <c r="BJ34" s="747"/>
      <c r="BK34" s="747"/>
      <c r="BL34" s="747"/>
      <c r="BM34" s="747"/>
      <c r="BN34" s="747"/>
      <c r="BO34" s="748"/>
      <c r="BP34" s="59"/>
    </row>
    <row r="35" spans="1:68" ht="15" customHeight="1" x14ac:dyDescent="0.25">
      <c r="A35" s="1142"/>
      <c r="B35" s="773"/>
      <c r="C35" s="78"/>
      <c r="D35" s="767"/>
      <c r="E35" s="767"/>
      <c r="F35" s="767"/>
      <c r="G35" s="767"/>
      <c r="H35" s="767"/>
      <c r="I35" s="767"/>
      <c r="J35" s="767"/>
      <c r="K35" s="767"/>
      <c r="L35" s="768"/>
      <c r="M35" s="754"/>
      <c r="N35" s="755"/>
      <c r="O35" s="754"/>
      <c r="P35" s="755"/>
      <c r="Q35" s="754"/>
      <c r="R35" s="755"/>
      <c r="S35" s="754"/>
      <c r="T35" s="755"/>
      <c r="U35" s="754"/>
      <c r="V35" s="755"/>
      <c r="W35" s="754"/>
      <c r="X35" s="755"/>
      <c r="Y35" s="754"/>
      <c r="Z35" s="755"/>
      <c r="AA35" s="754"/>
      <c r="AB35" s="755"/>
      <c r="AC35" s="754"/>
      <c r="AD35" s="755"/>
      <c r="AE35" s="754"/>
      <c r="AF35" s="755"/>
      <c r="AG35" s="754"/>
      <c r="AH35" s="755"/>
      <c r="AI35" s="754"/>
      <c r="AJ35" s="755"/>
      <c r="AK35" s="809"/>
      <c r="AL35" s="807"/>
      <c r="AM35" s="807"/>
      <c r="AN35" s="808"/>
      <c r="AO35" s="746"/>
      <c r="AP35" s="747"/>
      <c r="AQ35" s="747"/>
      <c r="AR35" s="747"/>
      <c r="AS35" s="747"/>
      <c r="AT35" s="747"/>
      <c r="AU35" s="747"/>
      <c r="AV35" s="747"/>
      <c r="AW35" s="747"/>
      <c r="AX35" s="747"/>
      <c r="AY35" s="747"/>
      <c r="AZ35" s="747"/>
      <c r="BA35" s="747"/>
      <c r="BB35" s="747"/>
      <c r="BC35" s="747"/>
      <c r="BD35" s="747"/>
      <c r="BE35" s="747"/>
      <c r="BF35" s="747"/>
      <c r="BG35" s="747"/>
      <c r="BH35" s="747"/>
      <c r="BI35" s="747"/>
      <c r="BJ35" s="747"/>
      <c r="BK35" s="747"/>
      <c r="BL35" s="747"/>
      <c r="BM35" s="747"/>
      <c r="BN35" s="747"/>
      <c r="BO35" s="748"/>
      <c r="BP35" s="59"/>
    </row>
    <row r="36" spans="1:68" ht="15" customHeight="1" x14ac:dyDescent="0.25">
      <c r="A36" s="1142"/>
      <c r="B36" s="773"/>
      <c r="C36" s="78"/>
      <c r="D36" s="786"/>
      <c r="E36" s="786"/>
      <c r="F36" s="786"/>
      <c r="G36" s="786"/>
      <c r="H36" s="786"/>
      <c r="I36" s="786"/>
      <c r="J36" s="786"/>
      <c r="K36" s="786"/>
      <c r="L36" s="787"/>
      <c r="M36" s="775"/>
      <c r="N36" s="776"/>
      <c r="O36" s="775"/>
      <c r="P36" s="776"/>
      <c r="Q36" s="775"/>
      <c r="R36" s="776"/>
      <c r="S36" s="775"/>
      <c r="T36" s="776"/>
      <c r="U36" s="775"/>
      <c r="V36" s="776"/>
      <c r="W36" s="775"/>
      <c r="X36" s="776"/>
      <c r="Y36" s="775"/>
      <c r="Z36" s="776"/>
      <c r="AA36" s="775"/>
      <c r="AB36" s="776"/>
      <c r="AC36" s="775"/>
      <c r="AD36" s="776"/>
      <c r="AE36" s="775"/>
      <c r="AF36" s="776"/>
      <c r="AG36" s="775"/>
      <c r="AH36" s="776"/>
      <c r="AI36" s="775"/>
      <c r="AJ36" s="776"/>
      <c r="AK36" s="809"/>
      <c r="AL36" s="807"/>
      <c r="AM36" s="807"/>
      <c r="AN36" s="808"/>
      <c r="AO36" s="746"/>
      <c r="AP36" s="747"/>
      <c r="AQ36" s="747"/>
      <c r="AR36" s="747"/>
      <c r="AS36" s="747"/>
      <c r="AT36" s="747"/>
      <c r="AU36" s="747"/>
      <c r="AV36" s="747"/>
      <c r="AW36" s="747"/>
      <c r="AX36" s="747"/>
      <c r="AY36" s="747"/>
      <c r="AZ36" s="747"/>
      <c r="BA36" s="747"/>
      <c r="BB36" s="747"/>
      <c r="BC36" s="747"/>
      <c r="BD36" s="747"/>
      <c r="BE36" s="747"/>
      <c r="BF36" s="747"/>
      <c r="BG36" s="747"/>
      <c r="BH36" s="747"/>
      <c r="BI36" s="747"/>
      <c r="BJ36" s="747"/>
      <c r="BK36" s="747"/>
      <c r="BL36" s="747"/>
      <c r="BM36" s="747"/>
      <c r="BN36" s="747"/>
      <c r="BO36" s="748"/>
      <c r="BP36" s="59"/>
    </row>
    <row r="37" spans="1:68" ht="15" customHeight="1" x14ac:dyDescent="0.25">
      <c r="A37" s="1142"/>
      <c r="B37" s="773"/>
      <c r="C37" s="81"/>
      <c r="D37" s="765" t="s">
        <v>327</v>
      </c>
      <c r="E37" s="765"/>
      <c r="F37" s="765"/>
      <c r="G37" s="765"/>
      <c r="H37" s="765"/>
      <c r="I37" s="765"/>
      <c r="J37" s="765"/>
      <c r="K37" s="765"/>
      <c r="L37" s="766"/>
      <c r="M37" s="752"/>
      <c r="N37" s="753"/>
      <c r="O37" s="752"/>
      <c r="P37" s="753"/>
      <c r="Q37" s="752"/>
      <c r="R37" s="753"/>
      <c r="S37" s="771" t="s">
        <v>140</v>
      </c>
      <c r="T37" s="753"/>
      <c r="U37" s="752"/>
      <c r="V37" s="753"/>
      <c r="W37" s="752"/>
      <c r="X37" s="753"/>
      <c r="Y37" s="752"/>
      <c r="Z37" s="753"/>
      <c r="AA37" s="752"/>
      <c r="AB37" s="753"/>
      <c r="AC37" s="752"/>
      <c r="AD37" s="753"/>
      <c r="AE37" s="752"/>
      <c r="AF37" s="753"/>
      <c r="AG37" s="752"/>
      <c r="AH37" s="753"/>
      <c r="AI37" s="752"/>
      <c r="AJ37" s="753"/>
      <c r="AK37" s="806" t="s">
        <v>93</v>
      </c>
      <c r="AL37" s="807"/>
      <c r="AM37" s="807"/>
      <c r="AN37" s="808"/>
      <c r="AO37" s="746" t="s">
        <v>90</v>
      </c>
      <c r="AP37" s="747"/>
      <c r="AQ37" s="747"/>
      <c r="AR37" s="747"/>
      <c r="AS37" s="747"/>
      <c r="AT37" s="747"/>
      <c r="AU37" s="747"/>
      <c r="AV37" s="747"/>
      <c r="AW37" s="747"/>
      <c r="AX37" s="747"/>
      <c r="AY37" s="747"/>
      <c r="AZ37" s="747"/>
      <c r="BA37" s="747"/>
      <c r="BB37" s="747"/>
      <c r="BC37" s="747"/>
      <c r="BD37" s="747"/>
      <c r="BE37" s="747"/>
      <c r="BF37" s="747"/>
      <c r="BG37" s="747"/>
      <c r="BH37" s="747"/>
      <c r="BI37" s="747"/>
      <c r="BJ37" s="747"/>
      <c r="BK37" s="747"/>
      <c r="BL37" s="747"/>
      <c r="BM37" s="747"/>
      <c r="BN37" s="747"/>
      <c r="BO37" s="748"/>
      <c r="BP37" s="59"/>
    </row>
    <row r="38" spans="1:68" ht="15" customHeight="1" x14ac:dyDescent="0.25">
      <c r="A38" s="1142"/>
      <c r="B38" s="773"/>
      <c r="C38" s="78"/>
      <c r="D38" s="767"/>
      <c r="E38" s="767"/>
      <c r="F38" s="767"/>
      <c r="G38" s="767"/>
      <c r="H38" s="767"/>
      <c r="I38" s="767"/>
      <c r="J38" s="767"/>
      <c r="K38" s="767"/>
      <c r="L38" s="768"/>
      <c r="M38" s="754"/>
      <c r="N38" s="755"/>
      <c r="O38" s="754"/>
      <c r="P38" s="755"/>
      <c r="Q38" s="754"/>
      <c r="R38" s="755"/>
      <c r="S38" s="754"/>
      <c r="T38" s="755"/>
      <c r="U38" s="754"/>
      <c r="V38" s="755"/>
      <c r="W38" s="754"/>
      <c r="X38" s="755"/>
      <c r="Y38" s="754"/>
      <c r="Z38" s="755"/>
      <c r="AA38" s="754"/>
      <c r="AB38" s="755"/>
      <c r="AC38" s="754"/>
      <c r="AD38" s="755"/>
      <c r="AE38" s="754"/>
      <c r="AF38" s="755"/>
      <c r="AG38" s="754"/>
      <c r="AH38" s="755"/>
      <c r="AI38" s="754"/>
      <c r="AJ38" s="755"/>
      <c r="AK38" s="809"/>
      <c r="AL38" s="807"/>
      <c r="AM38" s="807"/>
      <c r="AN38" s="808"/>
      <c r="AO38" s="746"/>
      <c r="AP38" s="747"/>
      <c r="AQ38" s="747"/>
      <c r="AR38" s="747"/>
      <c r="AS38" s="747"/>
      <c r="AT38" s="747"/>
      <c r="AU38" s="747"/>
      <c r="AV38" s="747"/>
      <c r="AW38" s="747"/>
      <c r="AX38" s="747"/>
      <c r="AY38" s="747"/>
      <c r="AZ38" s="747"/>
      <c r="BA38" s="747"/>
      <c r="BB38" s="747"/>
      <c r="BC38" s="747"/>
      <c r="BD38" s="747"/>
      <c r="BE38" s="747"/>
      <c r="BF38" s="747"/>
      <c r="BG38" s="747"/>
      <c r="BH38" s="747"/>
      <c r="BI38" s="747"/>
      <c r="BJ38" s="747"/>
      <c r="BK38" s="747"/>
      <c r="BL38" s="747"/>
      <c r="BM38" s="747"/>
      <c r="BN38" s="747"/>
      <c r="BO38" s="748"/>
      <c r="BP38" s="59"/>
    </row>
    <row r="39" spans="1:68" ht="15" customHeight="1" thickBot="1" x14ac:dyDescent="0.3">
      <c r="A39" s="1143"/>
      <c r="B39" s="1046"/>
      <c r="C39" s="68"/>
      <c r="D39" s="769"/>
      <c r="E39" s="769"/>
      <c r="F39" s="769"/>
      <c r="G39" s="769"/>
      <c r="H39" s="769"/>
      <c r="I39" s="769"/>
      <c r="J39" s="769"/>
      <c r="K39" s="769"/>
      <c r="L39" s="770"/>
      <c r="M39" s="756"/>
      <c r="N39" s="757"/>
      <c r="O39" s="756"/>
      <c r="P39" s="757"/>
      <c r="Q39" s="756"/>
      <c r="R39" s="757"/>
      <c r="S39" s="756"/>
      <c r="T39" s="757"/>
      <c r="U39" s="756"/>
      <c r="V39" s="757"/>
      <c r="W39" s="756"/>
      <c r="X39" s="757"/>
      <c r="Y39" s="756"/>
      <c r="Z39" s="757"/>
      <c r="AA39" s="756"/>
      <c r="AB39" s="757"/>
      <c r="AC39" s="756"/>
      <c r="AD39" s="757"/>
      <c r="AE39" s="756"/>
      <c r="AF39" s="757"/>
      <c r="AG39" s="756"/>
      <c r="AH39" s="757"/>
      <c r="AI39" s="756"/>
      <c r="AJ39" s="757"/>
      <c r="AK39" s="1014"/>
      <c r="AL39" s="1015"/>
      <c r="AM39" s="1015"/>
      <c r="AN39" s="1016"/>
      <c r="AO39" s="749"/>
      <c r="AP39" s="750"/>
      <c r="AQ39" s="750"/>
      <c r="AR39" s="750"/>
      <c r="AS39" s="750"/>
      <c r="AT39" s="750"/>
      <c r="AU39" s="750"/>
      <c r="AV39" s="750"/>
      <c r="AW39" s="750"/>
      <c r="AX39" s="750"/>
      <c r="AY39" s="750"/>
      <c r="AZ39" s="750"/>
      <c r="BA39" s="750"/>
      <c r="BB39" s="750"/>
      <c r="BC39" s="750"/>
      <c r="BD39" s="750"/>
      <c r="BE39" s="750"/>
      <c r="BF39" s="750"/>
      <c r="BG39" s="750"/>
      <c r="BH39" s="750"/>
      <c r="BI39" s="750"/>
      <c r="BJ39" s="750"/>
      <c r="BK39" s="750"/>
      <c r="BL39" s="750"/>
      <c r="BM39" s="750"/>
      <c r="BN39" s="750"/>
      <c r="BO39" s="751"/>
    </row>
    <row r="40" spans="1:68" ht="12" customHeight="1" x14ac:dyDescent="0.25">
      <c r="A40" s="1017" t="s">
        <v>94</v>
      </c>
      <c r="B40" s="1020" t="s">
        <v>73</v>
      </c>
      <c r="C40" s="1023"/>
      <c r="D40" s="1024" t="s">
        <v>95</v>
      </c>
      <c r="E40" s="1025"/>
      <c r="F40" s="1025"/>
      <c r="G40" s="1025"/>
      <c r="H40" s="1025"/>
      <c r="I40" s="1025"/>
      <c r="J40" s="1025"/>
      <c r="K40" s="1025"/>
      <c r="L40" s="1026"/>
      <c r="M40" s="995" t="s">
        <v>154</v>
      </c>
      <c r="N40" s="996"/>
      <c r="O40" s="995"/>
      <c r="P40" s="996"/>
      <c r="Q40" s="995"/>
      <c r="R40" s="996"/>
      <c r="S40" s="995"/>
      <c r="T40" s="996"/>
      <c r="U40" s="995"/>
      <c r="V40" s="996"/>
      <c r="W40" s="995"/>
      <c r="X40" s="996"/>
      <c r="Y40" s="995"/>
      <c r="Z40" s="996"/>
      <c r="AA40" s="995"/>
      <c r="AB40" s="996"/>
      <c r="AC40" s="995"/>
      <c r="AD40" s="996"/>
      <c r="AE40" s="995"/>
      <c r="AF40" s="996"/>
      <c r="AG40" s="995"/>
      <c r="AH40" s="996"/>
      <c r="AI40" s="995"/>
      <c r="AJ40" s="996"/>
      <c r="AK40" s="997" t="s">
        <v>319</v>
      </c>
      <c r="AL40" s="998"/>
      <c r="AM40" s="998"/>
      <c r="AN40" s="999"/>
      <c r="AO40" s="1000" t="s">
        <v>96</v>
      </c>
      <c r="AP40" s="1001"/>
      <c r="AQ40" s="1001"/>
      <c r="AR40" s="1001"/>
      <c r="AS40" s="1001"/>
      <c r="AT40" s="1001"/>
      <c r="AU40" s="1002"/>
      <c r="AV40" s="1009" t="s">
        <v>97</v>
      </c>
      <c r="AW40" s="1010"/>
      <c r="AX40" s="1010"/>
      <c r="AY40" s="1010"/>
      <c r="AZ40" s="1010"/>
      <c r="BA40" s="1011"/>
      <c r="BB40" s="1031"/>
      <c r="BC40" s="1032"/>
      <c r="BD40" s="1032"/>
      <c r="BE40" s="1033"/>
      <c r="BF40" s="1034"/>
      <c r="BG40" s="1035"/>
      <c r="BH40" s="1035"/>
      <c r="BI40" s="1036"/>
      <c r="BJ40" s="988"/>
      <c r="BK40" s="989"/>
      <c r="BL40" s="989"/>
      <c r="BM40" s="989"/>
      <c r="BN40" s="989"/>
      <c r="BO40" s="990"/>
    </row>
    <row r="41" spans="1:68" ht="12" customHeight="1" x14ac:dyDescent="0.25">
      <c r="A41" s="1018"/>
      <c r="B41" s="1021"/>
      <c r="C41" s="879"/>
      <c r="D41" s="1027"/>
      <c r="E41" s="1027"/>
      <c r="F41" s="1027"/>
      <c r="G41" s="1027"/>
      <c r="H41" s="1027"/>
      <c r="I41" s="1027"/>
      <c r="J41" s="1027"/>
      <c r="K41" s="1027"/>
      <c r="L41" s="1028"/>
      <c r="M41" s="754"/>
      <c r="N41" s="755"/>
      <c r="O41" s="754"/>
      <c r="P41" s="755"/>
      <c r="Q41" s="754"/>
      <c r="R41" s="755"/>
      <c r="S41" s="754"/>
      <c r="T41" s="755"/>
      <c r="U41" s="754"/>
      <c r="V41" s="755"/>
      <c r="W41" s="754"/>
      <c r="X41" s="755"/>
      <c r="Y41" s="754"/>
      <c r="Z41" s="755"/>
      <c r="AA41" s="754"/>
      <c r="AB41" s="755"/>
      <c r="AC41" s="754"/>
      <c r="AD41" s="755"/>
      <c r="AE41" s="754"/>
      <c r="AF41" s="755"/>
      <c r="AG41" s="754"/>
      <c r="AH41" s="755"/>
      <c r="AI41" s="754"/>
      <c r="AJ41" s="755"/>
      <c r="AK41" s="815"/>
      <c r="AL41" s="816"/>
      <c r="AM41" s="816"/>
      <c r="AN41" s="817"/>
      <c r="AO41" s="1003"/>
      <c r="AP41" s="1004"/>
      <c r="AQ41" s="1004"/>
      <c r="AR41" s="1004"/>
      <c r="AS41" s="1004"/>
      <c r="AT41" s="1004"/>
      <c r="AU41" s="1005"/>
      <c r="AV41" s="921"/>
      <c r="AW41" s="922"/>
      <c r="AX41" s="922"/>
      <c r="AY41" s="922"/>
      <c r="AZ41" s="922"/>
      <c r="BA41" s="923"/>
      <c r="BB41" s="977"/>
      <c r="BC41" s="978"/>
      <c r="BD41" s="978"/>
      <c r="BE41" s="979"/>
      <c r="BF41" s="909"/>
      <c r="BG41" s="910"/>
      <c r="BH41" s="910"/>
      <c r="BI41" s="911"/>
      <c r="BJ41" s="866"/>
      <c r="BK41" s="867"/>
      <c r="BL41" s="867"/>
      <c r="BM41" s="867"/>
      <c r="BN41" s="867"/>
      <c r="BO41" s="873"/>
    </row>
    <row r="42" spans="1:68" ht="12" customHeight="1" x14ac:dyDescent="0.25">
      <c r="A42" s="1018"/>
      <c r="B42" s="1021"/>
      <c r="C42" s="880"/>
      <c r="D42" s="1029"/>
      <c r="E42" s="1029"/>
      <c r="F42" s="1029"/>
      <c r="G42" s="1029"/>
      <c r="H42" s="1029"/>
      <c r="I42" s="1029"/>
      <c r="J42" s="1029"/>
      <c r="K42" s="1029"/>
      <c r="L42" s="1030"/>
      <c r="M42" s="775"/>
      <c r="N42" s="776"/>
      <c r="O42" s="775"/>
      <c r="P42" s="776"/>
      <c r="Q42" s="775"/>
      <c r="R42" s="776"/>
      <c r="S42" s="775"/>
      <c r="T42" s="776"/>
      <c r="U42" s="775"/>
      <c r="V42" s="776"/>
      <c r="W42" s="775"/>
      <c r="X42" s="776"/>
      <c r="Y42" s="775"/>
      <c r="Z42" s="776"/>
      <c r="AA42" s="775"/>
      <c r="AB42" s="776"/>
      <c r="AC42" s="775"/>
      <c r="AD42" s="776"/>
      <c r="AE42" s="775"/>
      <c r="AF42" s="776"/>
      <c r="AG42" s="775"/>
      <c r="AH42" s="776"/>
      <c r="AI42" s="775"/>
      <c r="AJ42" s="776"/>
      <c r="AK42" s="833"/>
      <c r="AL42" s="834"/>
      <c r="AM42" s="834"/>
      <c r="AN42" s="835"/>
      <c r="AO42" s="1006"/>
      <c r="AP42" s="1007"/>
      <c r="AQ42" s="1007"/>
      <c r="AR42" s="1007"/>
      <c r="AS42" s="1007"/>
      <c r="AT42" s="1007"/>
      <c r="AU42" s="1008"/>
      <c r="AV42" s="924"/>
      <c r="AW42" s="925"/>
      <c r="AX42" s="925"/>
      <c r="AY42" s="925"/>
      <c r="AZ42" s="925"/>
      <c r="BA42" s="926"/>
      <c r="BB42" s="980"/>
      <c r="BC42" s="981"/>
      <c r="BD42" s="981"/>
      <c r="BE42" s="982"/>
      <c r="BF42" s="912"/>
      <c r="BG42" s="913"/>
      <c r="BH42" s="913"/>
      <c r="BI42" s="914"/>
      <c r="BJ42" s="930"/>
      <c r="BK42" s="931"/>
      <c r="BL42" s="931"/>
      <c r="BM42" s="931"/>
      <c r="BN42" s="931"/>
      <c r="BO42" s="933"/>
    </row>
    <row r="43" spans="1:68" ht="12" customHeight="1" x14ac:dyDescent="0.25">
      <c r="A43" s="1018"/>
      <c r="B43" s="1021"/>
      <c r="C43" s="885"/>
      <c r="D43" s="798" t="s">
        <v>98</v>
      </c>
      <c r="E43" s="798"/>
      <c r="F43" s="798"/>
      <c r="G43" s="798"/>
      <c r="H43" s="798"/>
      <c r="I43" s="798"/>
      <c r="J43" s="798"/>
      <c r="K43" s="798"/>
      <c r="L43" s="799"/>
      <c r="M43" s="784"/>
      <c r="N43" s="755"/>
      <c r="O43" s="752"/>
      <c r="P43" s="753"/>
      <c r="Q43" s="957"/>
      <c r="R43" s="958"/>
      <c r="S43" s="877" t="s">
        <v>132</v>
      </c>
      <c r="T43" s="878"/>
      <c r="U43" s="771"/>
      <c r="V43" s="783"/>
      <c r="W43" s="771"/>
      <c r="X43" s="783"/>
      <c r="Y43" s="877"/>
      <c r="Z43" s="878"/>
      <c r="AA43" s="771"/>
      <c r="AB43" s="783"/>
      <c r="AC43" s="957"/>
      <c r="AD43" s="958"/>
      <c r="AE43" s="777"/>
      <c r="AF43" s="983"/>
      <c r="AG43" s="877" t="s">
        <v>168</v>
      </c>
      <c r="AH43" s="878"/>
      <c r="AI43" s="752"/>
      <c r="AJ43" s="753"/>
      <c r="AK43" s="737" t="s">
        <v>99</v>
      </c>
      <c r="AL43" s="831"/>
      <c r="AM43" s="831"/>
      <c r="AN43" s="832"/>
      <c r="AO43" s="921" t="s">
        <v>133</v>
      </c>
      <c r="AP43" s="919"/>
      <c r="AQ43" s="919"/>
      <c r="AR43" s="919"/>
      <c r="AS43" s="919"/>
      <c r="AT43" s="919"/>
      <c r="AU43" s="920"/>
      <c r="AV43" s="918" t="s">
        <v>134</v>
      </c>
      <c r="AW43" s="919"/>
      <c r="AX43" s="919"/>
      <c r="AY43" s="919"/>
      <c r="AZ43" s="919"/>
      <c r="BA43" s="920"/>
      <c r="BB43" s="854"/>
      <c r="BC43" s="975"/>
      <c r="BD43" s="975"/>
      <c r="BE43" s="976"/>
      <c r="BF43" s="863"/>
      <c r="BG43" s="864"/>
      <c r="BH43" s="864"/>
      <c r="BI43" s="865"/>
      <c r="BJ43" s="863"/>
      <c r="BK43" s="864"/>
      <c r="BL43" s="864"/>
      <c r="BM43" s="864"/>
      <c r="BN43" s="864"/>
      <c r="BO43" s="872"/>
    </row>
    <row r="44" spans="1:68" ht="12" customHeight="1" x14ac:dyDescent="0.25">
      <c r="A44" s="1018"/>
      <c r="B44" s="1021"/>
      <c r="C44" s="879"/>
      <c r="D44" s="801"/>
      <c r="E44" s="801"/>
      <c r="F44" s="801"/>
      <c r="G44" s="801"/>
      <c r="H44" s="801"/>
      <c r="I44" s="801"/>
      <c r="J44" s="801"/>
      <c r="K44" s="801"/>
      <c r="L44" s="802"/>
      <c r="M44" s="991"/>
      <c r="N44" s="992"/>
      <c r="O44" s="754"/>
      <c r="P44" s="755"/>
      <c r="Q44" s="1012"/>
      <c r="R44" s="1013"/>
      <c r="S44" s="879"/>
      <c r="T44" s="768"/>
      <c r="U44" s="784"/>
      <c r="V44" s="785"/>
      <c r="W44" s="784"/>
      <c r="X44" s="785"/>
      <c r="Y44" s="754"/>
      <c r="Z44" s="755"/>
      <c r="AA44" s="784"/>
      <c r="AB44" s="785"/>
      <c r="AC44" s="959"/>
      <c r="AD44" s="960"/>
      <c r="AE44" s="984"/>
      <c r="AF44" s="985"/>
      <c r="AG44" s="879"/>
      <c r="AH44" s="768"/>
      <c r="AI44" s="754"/>
      <c r="AJ44" s="755"/>
      <c r="AK44" s="815"/>
      <c r="AL44" s="816"/>
      <c r="AM44" s="816"/>
      <c r="AN44" s="817"/>
      <c r="AO44" s="921"/>
      <c r="AP44" s="922"/>
      <c r="AQ44" s="922"/>
      <c r="AR44" s="922"/>
      <c r="AS44" s="922"/>
      <c r="AT44" s="922"/>
      <c r="AU44" s="923"/>
      <c r="AV44" s="921"/>
      <c r="AW44" s="922"/>
      <c r="AX44" s="922"/>
      <c r="AY44" s="922"/>
      <c r="AZ44" s="922"/>
      <c r="BA44" s="923"/>
      <c r="BB44" s="977"/>
      <c r="BC44" s="978"/>
      <c r="BD44" s="978"/>
      <c r="BE44" s="979"/>
      <c r="BF44" s="866"/>
      <c r="BG44" s="867"/>
      <c r="BH44" s="867"/>
      <c r="BI44" s="868"/>
      <c r="BJ44" s="866"/>
      <c r="BK44" s="867"/>
      <c r="BL44" s="867"/>
      <c r="BM44" s="867"/>
      <c r="BN44" s="867"/>
      <c r="BO44" s="873"/>
    </row>
    <row r="45" spans="1:68" ht="12" customHeight="1" x14ac:dyDescent="0.25">
      <c r="A45" s="1018"/>
      <c r="B45" s="1021"/>
      <c r="C45" s="880"/>
      <c r="D45" s="804"/>
      <c r="E45" s="804"/>
      <c r="F45" s="804"/>
      <c r="G45" s="804"/>
      <c r="H45" s="804"/>
      <c r="I45" s="804"/>
      <c r="J45" s="804"/>
      <c r="K45" s="804"/>
      <c r="L45" s="805"/>
      <c r="M45" s="993"/>
      <c r="N45" s="994"/>
      <c r="O45" s="775"/>
      <c r="P45" s="776"/>
      <c r="Q45" s="754"/>
      <c r="R45" s="755"/>
      <c r="S45" s="880"/>
      <c r="T45" s="787"/>
      <c r="U45" s="883"/>
      <c r="V45" s="884"/>
      <c r="W45" s="883"/>
      <c r="X45" s="884"/>
      <c r="Y45" s="775"/>
      <c r="Z45" s="776"/>
      <c r="AA45" s="883"/>
      <c r="AB45" s="884"/>
      <c r="AC45" s="961"/>
      <c r="AD45" s="962"/>
      <c r="AE45" s="986"/>
      <c r="AF45" s="987"/>
      <c r="AG45" s="880"/>
      <c r="AH45" s="787"/>
      <c r="AI45" s="775"/>
      <c r="AJ45" s="776"/>
      <c r="AK45" s="833"/>
      <c r="AL45" s="834"/>
      <c r="AM45" s="834"/>
      <c r="AN45" s="835"/>
      <c r="AO45" s="924"/>
      <c r="AP45" s="925"/>
      <c r="AQ45" s="925"/>
      <c r="AR45" s="925"/>
      <c r="AS45" s="925"/>
      <c r="AT45" s="925"/>
      <c r="AU45" s="926"/>
      <c r="AV45" s="924"/>
      <c r="AW45" s="925"/>
      <c r="AX45" s="925"/>
      <c r="AY45" s="925"/>
      <c r="AZ45" s="925"/>
      <c r="BA45" s="926"/>
      <c r="BB45" s="980"/>
      <c r="BC45" s="981"/>
      <c r="BD45" s="981"/>
      <c r="BE45" s="982"/>
      <c r="BF45" s="930"/>
      <c r="BG45" s="931"/>
      <c r="BH45" s="931"/>
      <c r="BI45" s="932"/>
      <c r="BJ45" s="930"/>
      <c r="BK45" s="931"/>
      <c r="BL45" s="931"/>
      <c r="BM45" s="931"/>
      <c r="BN45" s="931"/>
      <c r="BO45" s="933"/>
    </row>
    <row r="46" spans="1:68" ht="12" customHeight="1" x14ac:dyDescent="0.25">
      <c r="A46" s="1018"/>
      <c r="B46" s="1021"/>
      <c r="C46" s="885"/>
      <c r="D46" s="974" t="s">
        <v>100</v>
      </c>
      <c r="E46" s="767"/>
      <c r="F46" s="767"/>
      <c r="G46" s="767"/>
      <c r="H46" s="767"/>
      <c r="I46" s="767"/>
      <c r="J46" s="767"/>
      <c r="K46" s="767"/>
      <c r="L46" s="768"/>
      <c r="M46" s="752"/>
      <c r="N46" s="753"/>
      <c r="O46" s="877" t="s">
        <v>178</v>
      </c>
      <c r="P46" s="878"/>
      <c r="Q46" s="81"/>
      <c r="R46" s="71"/>
      <c r="S46" s="877"/>
      <c r="T46" s="878"/>
      <c r="U46" s="877"/>
      <c r="V46" s="878"/>
      <c r="W46" s="877" t="s">
        <v>178</v>
      </c>
      <c r="X46" s="878"/>
      <c r="Y46" s="877"/>
      <c r="Z46" s="878"/>
      <c r="AA46" s="877" t="s">
        <v>178</v>
      </c>
      <c r="AB46" s="878"/>
      <c r="AC46" s="877"/>
      <c r="AD46" s="878"/>
      <c r="AE46" s="752"/>
      <c r="AF46" s="753"/>
      <c r="AG46" s="752"/>
      <c r="AH46" s="753"/>
      <c r="AI46" s="752"/>
      <c r="AJ46" s="753"/>
      <c r="AK46" s="737" t="s">
        <v>101</v>
      </c>
      <c r="AL46" s="963"/>
      <c r="AM46" s="963"/>
      <c r="AN46" s="964"/>
      <c r="AO46" s="836" t="s">
        <v>102</v>
      </c>
      <c r="AP46" s="837"/>
      <c r="AQ46" s="837"/>
      <c r="AR46" s="837"/>
      <c r="AS46" s="837"/>
      <c r="AT46" s="837"/>
      <c r="AU46" s="838"/>
      <c r="AV46" s="845" t="s">
        <v>103</v>
      </c>
      <c r="AW46" s="846"/>
      <c r="AX46" s="846"/>
      <c r="AY46" s="846"/>
      <c r="AZ46" s="846"/>
      <c r="BA46" s="847"/>
      <c r="BB46" s="906"/>
      <c r="BC46" s="907"/>
      <c r="BD46" s="907"/>
      <c r="BE46" s="908"/>
      <c r="BF46" s="863"/>
      <c r="BG46" s="864"/>
      <c r="BH46" s="864"/>
      <c r="BI46" s="865"/>
      <c r="BJ46" s="863"/>
      <c r="BK46" s="864"/>
      <c r="BL46" s="864"/>
      <c r="BM46" s="864"/>
      <c r="BN46" s="864"/>
      <c r="BO46" s="872"/>
    </row>
    <row r="47" spans="1:68" ht="12" customHeight="1" x14ac:dyDescent="0.25">
      <c r="A47" s="1018"/>
      <c r="B47" s="1021"/>
      <c r="C47" s="879"/>
      <c r="D47" s="767"/>
      <c r="E47" s="767"/>
      <c r="F47" s="767"/>
      <c r="G47" s="767"/>
      <c r="H47" s="767"/>
      <c r="I47" s="767"/>
      <c r="J47" s="767"/>
      <c r="K47" s="767"/>
      <c r="L47" s="768"/>
      <c r="M47" s="754"/>
      <c r="N47" s="755"/>
      <c r="O47" s="879"/>
      <c r="P47" s="768"/>
      <c r="Q47" s="69"/>
      <c r="R47" s="70"/>
      <c r="S47" s="754"/>
      <c r="T47" s="755"/>
      <c r="U47" s="754"/>
      <c r="V47" s="755"/>
      <c r="W47" s="879"/>
      <c r="X47" s="768"/>
      <c r="Y47" s="754"/>
      <c r="Z47" s="755"/>
      <c r="AA47" s="879"/>
      <c r="AB47" s="768"/>
      <c r="AC47" s="879"/>
      <c r="AD47" s="768"/>
      <c r="AE47" s="754"/>
      <c r="AF47" s="755"/>
      <c r="AG47" s="754"/>
      <c r="AH47" s="755"/>
      <c r="AI47" s="754"/>
      <c r="AJ47" s="755"/>
      <c r="AK47" s="965"/>
      <c r="AL47" s="966"/>
      <c r="AM47" s="966"/>
      <c r="AN47" s="967"/>
      <c r="AO47" s="839"/>
      <c r="AP47" s="840"/>
      <c r="AQ47" s="840"/>
      <c r="AR47" s="840"/>
      <c r="AS47" s="840"/>
      <c r="AT47" s="840"/>
      <c r="AU47" s="841"/>
      <c r="AV47" s="848"/>
      <c r="AW47" s="849"/>
      <c r="AX47" s="849"/>
      <c r="AY47" s="849"/>
      <c r="AZ47" s="849"/>
      <c r="BA47" s="850"/>
      <c r="BB47" s="909"/>
      <c r="BC47" s="910"/>
      <c r="BD47" s="910"/>
      <c r="BE47" s="911"/>
      <c r="BF47" s="866"/>
      <c r="BG47" s="867"/>
      <c r="BH47" s="867"/>
      <c r="BI47" s="868"/>
      <c r="BJ47" s="866"/>
      <c r="BK47" s="867"/>
      <c r="BL47" s="867"/>
      <c r="BM47" s="867"/>
      <c r="BN47" s="867"/>
      <c r="BO47" s="873"/>
    </row>
    <row r="48" spans="1:68" ht="12" customHeight="1" x14ac:dyDescent="0.25">
      <c r="A48" s="1018"/>
      <c r="B48" s="1021"/>
      <c r="C48" s="880"/>
      <c r="D48" s="767"/>
      <c r="E48" s="767"/>
      <c r="F48" s="767"/>
      <c r="G48" s="767"/>
      <c r="H48" s="767"/>
      <c r="I48" s="767"/>
      <c r="J48" s="767"/>
      <c r="K48" s="767"/>
      <c r="L48" s="768"/>
      <c r="M48" s="775"/>
      <c r="N48" s="776"/>
      <c r="O48" s="880"/>
      <c r="P48" s="787"/>
      <c r="Q48" s="78"/>
      <c r="R48" s="72"/>
      <c r="S48" s="775"/>
      <c r="T48" s="776"/>
      <c r="U48" s="775"/>
      <c r="V48" s="776"/>
      <c r="W48" s="880"/>
      <c r="X48" s="787"/>
      <c r="Y48" s="775"/>
      <c r="Z48" s="776"/>
      <c r="AA48" s="880"/>
      <c r="AB48" s="787"/>
      <c r="AC48" s="880"/>
      <c r="AD48" s="787"/>
      <c r="AE48" s="775"/>
      <c r="AF48" s="776"/>
      <c r="AG48" s="775"/>
      <c r="AH48" s="776"/>
      <c r="AI48" s="775"/>
      <c r="AJ48" s="776"/>
      <c r="AK48" s="968"/>
      <c r="AL48" s="969"/>
      <c r="AM48" s="969"/>
      <c r="AN48" s="970"/>
      <c r="AO48" s="971"/>
      <c r="AP48" s="972"/>
      <c r="AQ48" s="972"/>
      <c r="AR48" s="972"/>
      <c r="AS48" s="972"/>
      <c r="AT48" s="972"/>
      <c r="AU48" s="973"/>
      <c r="AV48" s="927"/>
      <c r="AW48" s="928"/>
      <c r="AX48" s="928"/>
      <c r="AY48" s="928"/>
      <c r="AZ48" s="928"/>
      <c r="BA48" s="929"/>
      <c r="BB48" s="912"/>
      <c r="BC48" s="913"/>
      <c r="BD48" s="913"/>
      <c r="BE48" s="914"/>
      <c r="BF48" s="930"/>
      <c r="BG48" s="931"/>
      <c r="BH48" s="931"/>
      <c r="BI48" s="932"/>
      <c r="BJ48" s="930"/>
      <c r="BK48" s="931"/>
      <c r="BL48" s="931"/>
      <c r="BM48" s="931"/>
      <c r="BN48" s="931"/>
      <c r="BO48" s="933"/>
    </row>
    <row r="49" spans="1:67" ht="12" customHeight="1" x14ac:dyDescent="0.25">
      <c r="A49" s="1018"/>
      <c r="B49" s="1021"/>
      <c r="C49" s="885"/>
      <c r="D49" s="956" t="s">
        <v>104</v>
      </c>
      <c r="E49" s="765"/>
      <c r="F49" s="765"/>
      <c r="G49" s="765"/>
      <c r="H49" s="765"/>
      <c r="I49" s="765"/>
      <c r="J49" s="765"/>
      <c r="K49" s="765"/>
      <c r="L49" s="766"/>
      <c r="M49" s="752"/>
      <c r="N49" s="753"/>
      <c r="O49" s="754"/>
      <c r="P49" s="755"/>
      <c r="Q49" s="771" t="s">
        <v>158</v>
      </c>
      <c r="R49" s="753"/>
      <c r="S49" s="957"/>
      <c r="T49" s="958"/>
      <c r="U49" s="771"/>
      <c r="V49" s="783"/>
      <c r="W49" s="771"/>
      <c r="X49" s="783"/>
      <c r="Y49" s="771" t="s">
        <v>161</v>
      </c>
      <c r="Z49" s="783"/>
      <c r="AA49" s="752"/>
      <c r="AB49" s="753"/>
      <c r="AC49" s="771" t="s">
        <v>154</v>
      </c>
      <c r="AD49" s="783"/>
      <c r="AE49" s="752"/>
      <c r="AF49" s="753"/>
      <c r="AG49" s="752"/>
      <c r="AH49" s="753"/>
      <c r="AI49" s="752"/>
      <c r="AJ49" s="753"/>
      <c r="AK49" s="935" t="s">
        <v>105</v>
      </c>
      <c r="AL49" s="936"/>
      <c r="AM49" s="936"/>
      <c r="AN49" s="936"/>
      <c r="AO49" s="845" t="s">
        <v>106</v>
      </c>
      <c r="AP49" s="846"/>
      <c r="AQ49" s="846"/>
      <c r="AR49" s="846"/>
      <c r="AS49" s="846"/>
      <c r="AT49" s="846"/>
      <c r="AU49" s="847"/>
      <c r="AV49" s="918" t="s">
        <v>107</v>
      </c>
      <c r="AW49" s="919"/>
      <c r="AX49" s="919"/>
      <c r="AY49" s="919"/>
      <c r="AZ49" s="919"/>
      <c r="BA49" s="920"/>
      <c r="BB49" s="937"/>
      <c r="BC49" s="938"/>
      <c r="BD49" s="938"/>
      <c r="BE49" s="939"/>
      <c r="BF49" s="863"/>
      <c r="BG49" s="864"/>
      <c r="BH49" s="864"/>
      <c r="BI49" s="865"/>
      <c r="BJ49" s="863"/>
      <c r="BK49" s="864"/>
      <c r="BL49" s="864"/>
      <c r="BM49" s="864"/>
      <c r="BN49" s="864"/>
      <c r="BO49" s="872"/>
    </row>
    <row r="50" spans="1:67" ht="12" customHeight="1" x14ac:dyDescent="0.25">
      <c r="A50" s="1018"/>
      <c r="B50" s="1021"/>
      <c r="C50" s="879"/>
      <c r="D50" s="767"/>
      <c r="E50" s="767"/>
      <c r="F50" s="767"/>
      <c r="G50" s="767"/>
      <c r="H50" s="767"/>
      <c r="I50" s="767"/>
      <c r="J50" s="767"/>
      <c r="K50" s="767"/>
      <c r="L50" s="768"/>
      <c r="M50" s="754"/>
      <c r="N50" s="755"/>
      <c r="O50" s="754"/>
      <c r="P50" s="755"/>
      <c r="Q50" s="754"/>
      <c r="R50" s="755"/>
      <c r="S50" s="959"/>
      <c r="T50" s="960"/>
      <c r="U50" s="784"/>
      <c r="V50" s="785"/>
      <c r="W50" s="784"/>
      <c r="X50" s="785"/>
      <c r="Y50" s="784"/>
      <c r="Z50" s="785"/>
      <c r="AA50" s="754"/>
      <c r="AB50" s="755"/>
      <c r="AC50" s="784"/>
      <c r="AD50" s="785"/>
      <c r="AE50" s="754"/>
      <c r="AF50" s="755"/>
      <c r="AG50" s="754"/>
      <c r="AH50" s="755"/>
      <c r="AI50" s="754"/>
      <c r="AJ50" s="755"/>
      <c r="AK50" s="936"/>
      <c r="AL50" s="936"/>
      <c r="AM50" s="936"/>
      <c r="AN50" s="936"/>
      <c r="AO50" s="848"/>
      <c r="AP50" s="849"/>
      <c r="AQ50" s="849"/>
      <c r="AR50" s="849"/>
      <c r="AS50" s="849"/>
      <c r="AT50" s="849"/>
      <c r="AU50" s="850"/>
      <c r="AV50" s="921"/>
      <c r="AW50" s="922"/>
      <c r="AX50" s="922"/>
      <c r="AY50" s="922"/>
      <c r="AZ50" s="922"/>
      <c r="BA50" s="923"/>
      <c r="BB50" s="940"/>
      <c r="BC50" s="941"/>
      <c r="BD50" s="941"/>
      <c r="BE50" s="942"/>
      <c r="BF50" s="866"/>
      <c r="BG50" s="867"/>
      <c r="BH50" s="867"/>
      <c r="BI50" s="868"/>
      <c r="BJ50" s="866"/>
      <c r="BK50" s="867"/>
      <c r="BL50" s="867"/>
      <c r="BM50" s="867"/>
      <c r="BN50" s="867"/>
      <c r="BO50" s="873"/>
    </row>
    <row r="51" spans="1:67" ht="12" customHeight="1" x14ac:dyDescent="0.25">
      <c r="A51" s="1018"/>
      <c r="B51" s="1021"/>
      <c r="C51" s="880"/>
      <c r="D51" s="786"/>
      <c r="E51" s="786"/>
      <c r="F51" s="786"/>
      <c r="G51" s="786"/>
      <c r="H51" s="786"/>
      <c r="I51" s="786"/>
      <c r="J51" s="786"/>
      <c r="K51" s="786"/>
      <c r="L51" s="787"/>
      <c r="M51" s="775"/>
      <c r="N51" s="776"/>
      <c r="O51" s="775"/>
      <c r="P51" s="776"/>
      <c r="Q51" s="775"/>
      <c r="R51" s="776"/>
      <c r="S51" s="961"/>
      <c r="T51" s="962"/>
      <c r="U51" s="883"/>
      <c r="V51" s="884"/>
      <c r="W51" s="883"/>
      <c r="X51" s="884"/>
      <c r="Y51" s="883"/>
      <c r="Z51" s="884"/>
      <c r="AA51" s="775"/>
      <c r="AB51" s="776"/>
      <c r="AC51" s="883"/>
      <c r="AD51" s="884"/>
      <c r="AE51" s="775"/>
      <c r="AF51" s="776"/>
      <c r="AG51" s="775"/>
      <c r="AH51" s="776"/>
      <c r="AI51" s="775"/>
      <c r="AJ51" s="776"/>
      <c r="AK51" s="936"/>
      <c r="AL51" s="936"/>
      <c r="AM51" s="936"/>
      <c r="AN51" s="936"/>
      <c r="AO51" s="927"/>
      <c r="AP51" s="928"/>
      <c r="AQ51" s="928"/>
      <c r="AR51" s="928"/>
      <c r="AS51" s="928"/>
      <c r="AT51" s="928"/>
      <c r="AU51" s="929"/>
      <c r="AV51" s="924"/>
      <c r="AW51" s="925"/>
      <c r="AX51" s="925"/>
      <c r="AY51" s="925"/>
      <c r="AZ51" s="925"/>
      <c r="BA51" s="926"/>
      <c r="BB51" s="943"/>
      <c r="BC51" s="944"/>
      <c r="BD51" s="944"/>
      <c r="BE51" s="945"/>
      <c r="BF51" s="930"/>
      <c r="BG51" s="931"/>
      <c r="BH51" s="931"/>
      <c r="BI51" s="932"/>
      <c r="BJ51" s="930"/>
      <c r="BK51" s="931"/>
      <c r="BL51" s="931"/>
      <c r="BM51" s="931"/>
      <c r="BN51" s="931"/>
      <c r="BO51" s="933"/>
    </row>
    <row r="52" spans="1:67" ht="12" customHeight="1" x14ac:dyDescent="0.25">
      <c r="A52" s="1018"/>
      <c r="B52" s="1021"/>
      <c r="C52" s="81"/>
      <c r="D52" s="798" t="s">
        <v>108</v>
      </c>
      <c r="E52" s="798"/>
      <c r="F52" s="798"/>
      <c r="G52" s="798"/>
      <c r="H52" s="798"/>
      <c r="I52" s="798"/>
      <c r="J52" s="798"/>
      <c r="K52" s="798"/>
      <c r="L52" s="799"/>
      <c r="M52" s="934"/>
      <c r="N52" s="753"/>
      <c r="O52" s="877" t="s">
        <v>410</v>
      </c>
      <c r="P52" s="878"/>
      <c r="Q52" s="877" t="s">
        <v>168</v>
      </c>
      <c r="R52" s="878"/>
      <c r="S52" s="877" t="s">
        <v>132</v>
      </c>
      <c r="T52" s="878"/>
      <c r="U52" s="877" t="s">
        <v>179</v>
      </c>
      <c r="V52" s="878"/>
      <c r="W52" s="771" t="s">
        <v>180</v>
      </c>
      <c r="X52" s="753"/>
      <c r="Y52" s="877" t="s">
        <v>171</v>
      </c>
      <c r="Z52" s="878"/>
      <c r="AA52" s="877" t="s">
        <v>170</v>
      </c>
      <c r="AB52" s="878"/>
      <c r="AC52" s="877" t="s">
        <v>169</v>
      </c>
      <c r="AD52" s="878"/>
      <c r="AE52" s="877" t="s">
        <v>171</v>
      </c>
      <c r="AF52" s="878"/>
      <c r="AG52" s="877" t="s">
        <v>168</v>
      </c>
      <c r="AH52" s="878"/>
      <c r="AI52" s="877" t="s">
        <v>411</v>
      </c>
      <c r="AJ52" s="878"/>
      <c r="AK52" s="737" t="s">
        <v>435</v>
      </c>
      <c r="AL52" s="831"/>
      <c r="AM52" s="831"/>
      <c r="AN52" s="832"/>
      <c r="AO52" s="946" t="s">
        <v>412</v>
      </c>
      <c r="AP52" s="947"/>
      <c r="AQ52" s="947"/>
      <c r="AR52" s="947"/>
      <c r="AS52" s="947"/>
      <c r="AT52" s="947"/>
      <c r="AU52" s="948"/>
      <c r="AV52" s="955" t="s">
        <v>109</v>
      </c>
      <c r="AW52" s="947"/>
      <c r="AX52" s="947"/>
      <c r="AY52" s="947"/>
      <c r="AZ52" s="947"/>
      <c r="BA52" s="948"/>
      <c r="BB52" s="897"/>
      <c r="BC52" s="898"/>
      <c r="BD52" s="898"/>
      <c r="BE52" s="899"/>
      <c r="BF52" s="906"/>
      <c r="BG52" s="907"/>
      <c r="BH52" s="907"/>
      <c r="BI52" s="908"/>
      <c r="BJ52" s="906"/>
      <c r="BK52" s="907"/>
      <c r="BL52" s="907"/>
      <c r="BM52" s="907"/>
      <c r="BN52" s="907"/>
      <c r="BO52" s="915"/>
    </row>
    <row r="53" spans="1:67" ht="12" customHeight="1" x14ac:dyDescent="0.25">
      <c r="A53" s="1018"/>
      <c r="B53" s="1021"/>
      <c r="C53" s="78"/>
      <c r="D53" s="801"/>
      <c r="E53" s="801"/>
      <c r="F53" s="801"/>
      <c r="G53" s="801"/>
      <c r="H53" s="801"/>
      <c r="I53" s="801"/>
      <c r="J53" s="801"/>
      <c r="K53" s="801"/>
      <c r="L53" s="802"/>
      <c r="M53" s="754"/>
      <c r="N53" s="755"/>
      <c r="O53" s="879"/>
      <c r="P53" s="768"/>
      <c r="Q53" s="879"/>
      <c r="R53" s="768"/>
      <c r="S53" s="879"/>
      <c r="T53" s="768"/>
      <c r="U53" s="879"/>
      <c r="V53" s="768"/>
      <c r="W53" s="754"/>
      <c r="X53" s="755"/>
      <c r="Y53" s="879"/>
      <c r="Z53" s="768"/>
      <c r="AA53" s="879"/>
      <c r="AB53" s="768"/>
      <c r="AC53" s="879"/>
      <c r="AD53" s="768"/>
      <c r="AE53" s="879"/>
      <c r="AF53" s="768"/>
      <c r="AG53" s="879"/>
      <c r="AH53" s="768"/>
      <c r="AI53" s="879"/>
      <c r="AJ53" s="768"/>
      <c r="AK53" s="815"/>
      <c r="AL53" s="816"/>
      <c r="AM53" s="816"/>
      <c r="AN53" s="817"/>
      <c r="AO53" s="949"/>
      <c r="AP53" s="950"/>
      <c r="AQ53" s="950"/>
      <c r="AR53" s="950"/>
      <c r="AS53" s="950"/>
      <c r="AT53" s="950"/>
      <c r="AU53" s="951"/>
      <c r="AV53" s="949"/>
      <c r="AW53" s="950"/>
      <c r="AX53" s="950"/>
      <c r="AY53" s="950"/>
      <c r="AZ53" s="950"/>
      <c r="BA53" s="951"/>
      <c r="BB53" s="900"/>
      <c r="BC53" s="901"/>
      <c r="BD53" s="901"/>
      <c r="BE53" s="902"/>
      <c r="BF53" s="909"/>
      <c r="BG53" s="910"/>
      <c r="BH53" s="910"/>
      <c r="BI53" s="911"/>
      <c r="BJ53" s="909"/>
      <c r="BK53" s="910"/>
      <c r="BL53" s="910"/>
      <c r="BM53" s="910"/>
      <c r="BN53" s="910"/>
      <c r="BO53" s="916"/>
    </row>
    <row r="54" spans="1:67" ht="12" customHeight="1" x14ac:dyDescent="0.25">
      <c r="A54" s="1018"/>
      <c r="B54" s="1021"/>
      <c r="C54" s="78"/>
      <c r="D54" s="804"/>
      <c r="E54" s="804"/>
      <c r="F54" s="804"/>
      <c r="G54" s="804"/>
      <c r="H54" s="804"/>
      <c r="I54" s="804"/>
      <c r="J54" s="804"/>
      <c r="K54" s="804"/>
      <c r="L54" s="805"/>
      <c r="M54" s="775"/>
      <c r="N54" s="776"/>
      <c r="O54" s="880"/>
      <c r="P54" s="787"/>
      <c r="Q54" s="880"/>
      <c r="R54" s="787"/>
      <c r="S54" s="880"/>
      <c r="T54" s="787"/>
      <c r="U54" s="880"/>
      <c r="V54" s="787"/>
      <c r="W54" s="775"/>
      <c r="X54" s="776"/>
      <c r="Y54" s="880"/>
      <c r="Z54" s="787"/>
      <c r="AA54" s="880"/>
      <c r="AB54" s="787"/>
      <c r="AC54" s="880"/>
      <c r="AD54" s="787"/>
      <c r="AE54" s="880"/>
      <c r="AF54" s="787"/>
      <c r="AG54" s="880"/>
      <c r="AH54" s="787"/>
      <c r="AI54" s="880"/>
      <c r="AJ54" s="787"/>
      <c r="AK54" s="833"/>
      <c r="AL54" s="834"/>
      <c r="AM54" s="834"/>
      <c r="AN54" s="835"/>
      <c r="AO54" s="952"/>
      <c r="AP54" s="953"/>
      <c r="AQ54" s="953"/>
      <c r="AR54" s="953"/>
      <c r="AS54" s="953"/>
      <c r="AT54" s="953"/>
      <c r="AU54" s="954"/>
      <c r="AV54" s="952"/>
      <c r="AW54" s="953"/>
      <c r="AX54" s="953"/>
      <c r="AY54" s="953"/>
      <c r="AZ54" s="953"/>
      <c r="BA54" s="954"/>
      <c r="BB54" s="903"/>
      <c r="BC54" s="904"/>
      <c r="BD54" s="904"/>
      <c r="BE54" s="905"/>
      <c r="BF54" s="912"/>
      <c r="BG54" s="913"/>
      <c r="BH54" s="913"/>
      <c r="BI54" s="914"/>
      <c r="BJ54" s="912"/>
      <c r="BK54" s="913"/>
      <c r="BL54" s="913"/>
      <c r="BM54" s="913"/>
      <c r="BN54" s="913"/>
      <c r="BO54" s="917"/>
    </row>
    <row r="55" spans="1:67" ht="12" customHeight="1" x14ac:dyDescent="0.25">
      <c r="A55" s="1018"/>
      <c r="B55" s="1021"/>
      <c r="C55" s="81"/>
      <c r="D55" s="765" t="s">
        <v>110</v>
      </c>
      <c r="E55" s="765"/>
      <c r="F55" s="765"/>
      <c r="G55" s="765"/>
      <c r="H55" s="765"/>
      <c r="I55" s="765"/>
      <c r="J55" s="765"/>
      <c r="K55" s="765"/>
      <c r="L55" s="766"/>
      <c r="M55" s="752"/>
      <c r="N55" s="753"/>
      <c r="O55" s="877"/>
      <c r="P55" s="878"/>
      <c r="Q55" s="877"/>
      <c r="R55" s="878"/>
      <c r="S55" s="877"/>
      <c r="T55" s="878"/>
      <c r="U55" s="877"/>
      <c r="V55" s="878"/>
      <c r="W55" s="877"/>
      <c r="X55" s="878"/>
      <c r="Y55" s="752"/>
      <c r="Z55" s="753"/>
      <c r="AA55" s="752"/>
      <c r="AB55" s="753"/>
      <c r="AC55" s="752"/>
      <c r="AD55" s="753"/>
      <c r="AE55" s="877"/>
      <c r="AF55" s="878"/>
      <c r="AG55" s="752"/>
      <c r="AH55" s="753"/>
      <c r="AI55" s="752"/>
      <c r="AJ55" s="753"/>
      <c r="AK55" s="830" t="s">
        <v>135</v>
      </c>
      <c r="AL55" s="831"/>
      <c r="AM55" s="831"/>
      <c r="AN55" s="832"/>
      <c r="AO55" s="918" t="s">
        <v>111</v>
      </c>
      <c r="AP55" s="919"/>
      <c r="AQ55" s="919"/>
      <c r="AR55" s="919"/>
      <c r="AS55" s="919"/>
      <c r="AT55" s="919"/>
      <c r="AU55" s="920"/>
      <c r="AV55" s="845" t="s">
        <v>112</v>
      </c>
      <c r="AW55" s="846"/>
      <c r="AX55" s="846"/>
      <c r="AY55" s="846"/>
      <c r="AZ55" s="846"/>
      <c r="BA55" s="847"/>
      <c r="BB55" s="906"/>
      <c r="BC55" s="907"/>
      <c r="BD55" s="907"/>
      <c r="BE55" s="908"/>
      <c r="BF55" s="906"/>
      <c r="BG55" s="907"/>
      <c r="BH55" s="907"/>
      <c r="BI55" s="908"/>
      <c r="BJ55" s="906"/>
      <c r="BK55" s="907"/>
      <c r="BL55" s="907"/>
      <c r="BM55" s="907"/>
      <c r="BN55" s="907"/>
      <c r="BO55" s="915"/>
    </row>
    <row r="56" spans="1:67" ht="12" customHeight="1" x14ac:dyDescent="0.25">
      <c r="A56" s="1018"/>
      <c r="B56" s="1021"/>
      <c r="C56" s="78"/>
      <c r="D56" s="767"/>
      <c r="E56" s="767"/>
      <c r="F56" s="767"/>
      <c r="G56" s="767"/>
      <c r="H56" s="767"/>
      <c r="I56" s="767"/>
      <c r="J56" s="767"/>
      <c r="K56" s="767"/>
      <c r="L56" s="768"/>
      <c r="M56" s="754"/>
      <c r="N56" s="755"/>
      <c r="O56" s="879"/>
      <c r="P56" s="768"/>
      <c r="Q56" s="879"/>
      <c r="R56" s="768"/>
      <c r="S56" s="879"/>
      <c r="T56" s="768"/>
      <c r="U56" s="879"/>
      <c r="V56" s="768"/>
      <c r="W56" s="879"/>
      <c r="X56" s="768"/>
      <c r="Y56" s="754"/>
      <c r="Z56" s="755"/>
      <c r="AA56" s="754"/>
      <c r="AB56" s="755"/>
      <c r="AC56" s="754"/>
      <c r="AD56" s="755"/>
      <c r="AE56" s="879"/>
      <c r="AF56" s="768"/>
      <c r="AG56" s="754"/>
      <c r="AH56" s="755"/>
      <c r="AI56" s="754"/>
      <c r="AJ56" s="755"/>
      <c r="AK56" s="815"/>
      <c r="AL56" s="816"/>
      <c r="AM56" s="816"/>
      <c r="AN56" s="817"/>
      <c r="AO56" s="921"/>
      <c r="AP56" s="922"/>
      <c r="AQ56" s="922"/>
      <c r="AR56" s="922"/>
      <c r="AS56" s="922"/>
      <c r="AT56" s="922"/>
      <c r="AU56" s="923"/>
      <c r="AV56" s="848"/>
      <c r="AW56" s="849"/>
      <c r="AX56" s="849"/>
      <c r="AY56" s="849"/>
      <c r="AZ56" s="849"/>
      <c r="BA56" s="850"/>
      <c r="BB56" s="909"/>
      <c r="BC56" s="910"/>
      <c r="BD56" s="910"/>
      <c r="BE56" s="911"/>
      <c r="BF56" s="909"/>
      <c r="BG56" s="910"/>
      <c r="BH56" s="910"/>
      <c r="BI56" s="911"/>
      <c r="BJ56" s="909"/>
      <c r="BK56" s="910"/>
      <c r="BL56" s="910"/>
      <c r="BM56" s="910"/>
      <c r="BN56" s="910"/>
      <c r="BO56" s="916"/>
    </row>
    <row r="57" spans="1:67" ht="12" customHeight="1" x14ac:dyDescent="0.25">
      <c r="A57" s="1018"/>
      <c r="B57" s="1021"/>
      <c r="C57" s="78"/>
      <c r="D57" s="786"/>
      <c r="E57" s="786"/>
      <c r="F57" s="786"/>
      <c r="G57" s="786"/>
      <c r="H57" s="786"/>
      <c r="I57" s="786"/>
      <c r="J57" s="786"/>
      <c r="K57" s="786"/>
      <c r="L57" s="787"/>
      <c r="M57" s="775"/>
      <c r="N57" s="776"/>
      <c r="O57" s="880"/>
      <c r="P57" s="787"/>
      <c r="Q57" s="880"/>
      <c r="R57" s="787"/>
      <c r="S57" s="880"/>
      <c r="T57" s="787"/>
      <c r="U57" s="880"/>
      <c r="V57" s="787"/>
      <c r="W57" s="880"/>
      <c r="X57" s="787"/>
      <c r="Y57" s="775"/>
      <c r="Z57" s="776"/>
      <c r="AA57" s="775"/>
      <c r="AB57" s="776"/>
      <c r="AC57" s="775"/>
      <c r="AD57" s="776"/>
      <c r="AE57" s="880"/>
      <c r="AF57" s="787"/>
      <c r="AG57" s="775"/>
      <c r="AH57" s="776"/>
      <c r="AI57" s="775"/>
      <c r="AJ57" s="776"/>
      <c r="AK57" s="833"/>
      <c r="AL57" s="834"/>
      <c r="AM57" s="834"/>
      <c r="AN57" s="835"/>
      <c r="AO57" s="924"/>
      <c r="AP57" s="925"/>
      <c r="AQ57" s="925"/>
      <c r="AR57" s="925"/>
      <c r="AS57" s="925"/>
      <c r="AT57" s="925"/>
      <c r="AU57" s="926"/>
      <c r="AV57" s="927"/>
      <c r="AW57" s="928"/>
      <c r="AX57" s="928"/>
      <c r="AY57" s="928"/>
      <c r="AZ57" s="928"/>
      <c r="BA57" s="929"/>
      <c r="BB57" s="912"/>
      <c r="BC57" s="913"/>
      <c r="BD57" s="913"/>
      <c r="BE57" s="914"/>
      <c r="BF57" s="912"/>
      <c r="BG57" s="913"/>
      <c r="BH57" s="913"/>
      <c r="BI57" s="914"/>
      <c r="BJ57" s="912"/>
      <c r="BK57" s="913"/>
      <c r="BL57" s="913"/>
      <c r="BM57" s="913"/>
      <c r="BN57" s="913"/>
      <c r="BO57" s="917"/>
    </row>
    <row r="58" spans="1:67" ht="12" customHeight="1" x14ac:dyDescent="0.25">
      <c r="A58" s="1018"/>
      <c r="B58" s="1021"/>
      <c r="C58" s="885"/>
      <c r="D58" s="887" t="s">
        <v>181</v>
      </c>
      <c r="E58" s="887"/>
      <c r="F58" s="887"/>
      <c r="G58" s="887"/>
      <c r="H58" s="887"/>
      <c r="I58" s="887"/>
      <c r="J58" s="887"/>
      <c r="K58" s="887"/>
      <c r="L58" s="888"/>
      <c r="M58" s="754"/>
      <c r="N58" s="755"/>
      <c r="O58" s="754"/>
      <c r="P58" s="755"/>
      <c r="Q58" s="754"/>
      <c r="R58" s="755"/>
      <c r="S58" s="891"/>
      <c r="T58" s="891"/>
      <c r="U58" s="891"/>
      <c r="V58" s="891"/>
      <c r="W58" s="894"/>
      <c r="X58" s="894"/>
      <c r="Y58" s="754"/>
      <c r="Z58" s="755"/>
      <c r="AA58" s="877" t="s">
        <v>178</v>
      </c>
      <c r="AB58" s="878"/>
      <c r="AC58" s="784"/>
      <c r="AD58" s="785"/>
      <c r="AE58" s="784"/>
      <c r="AF58" s="785"/>
      <c r="AG58" s="771"/>
      <c r="AH58" s="783"/>
      <c r="AI58" s="754"/>
      <c r="AJ58" s="755"/>
      <c r="AK58" s="830" t="s">
        <v>99</v>
      </c>
      <c r="AL58" s="831"/>
      <c r="AM58" s="831"/>
      <c r="AN58" s="832"/>
      <c r="AO58" s="836" t="s">
        <v>113</v>
      </c>
      <c r="AP58" s="837"/>
      <c r="AQ58" s="837"/>
      <c r="AR58" s="837"/>
      <c r="AS58" s="837"/>
      <c r="AT58" s="837"/>
      <c r="AU58" s="838"/>
      <c r="AV58" s="845" t="s">
        <v>114</v>
      </c>
      <c r="AW58" s="846"/>
      <c r="AX58" s="846"/>
      <c r="AY58" s="846"/>
      <c r="AZ58" s="846"/>
      <c r="BA58" s="847"/>
      <c r="BB58" s="854"/>
      <c r="BC58" s="855"/>
      <c r="BD58" s="855"/>
      <c r="BE58" s="856"/>
      <c r="BF58" s="863"/>
      <c r="BG58" s="864"/>
      <c r="BH58" s="864"/>
      <c r="BI58" s="865"/>
      <c r="BJ58" s="863"/>
      <c r="BK58" s="864"/>
      <c r="BL58" s="864"/>
      <c r="BM58" s="864"/>
      <c r="BN58" s="864"/>
      <c r="BO58" s="872"/>
    </row>
    <row r="59" spans="1:67" ht="12" customHeight="1" x14ac:dyDescent="0.25">
      <c r="A59" s="1018"/>
      <c r="B59" s="1021"/>
      <c r="C59" s="879"/>
      <c r="D59" s="887"/>
      <c r="E59" s="887"/>
      <c r="F59" s="887"/>
      <c r="G59" s="887"/>
      <c r="H59" s="887"/>
      <c r="I59" s="887"/>
      <c r="J59" s="887"/>
      <c r="K59" s="887"/>
      <c r="L59" s="888"/>
      <c r="M59" s="754"/>
      <c r="N59" s="755"/>
      <c r="O59" s="754"/>
      <c r="P59" s="755"/>
      <c r="Q59" s="754"/>
      <c r="R59" s="755"/>
      <c r="S59" s="892"/>
      <c r="T59" s="892"/>
      <c r="U59" s="892"/>
      <c r="V59" s="892"/>
      <c r="W59" s="895"/>
      <c r="X59" s="895"/>
      <c r="Y59" s="754"/>
      <c r="Z59" s="755"/>
      <c r="AA59" s="879"/>
      <c r="AB59" s="768"/>
      <c r="AC59" s="784"/>
      <c r="AD59" s="785"/>
      <c r="AE59" s="784"/>
      <c r="AF59" s="785"/>
      <c r="AG59" s="784"/>
      <c r="AH59" s="785"/>
      <c r="AI59" s="754"/>
      <c r="AJ59" s="755"/>
      <c r="AK59" s="815"/>
      <c r="AL59" s="816"/>
      <c r="AM59" s="816"/>
      <c r="AN59" s="817"/>
      <c r="AO59" s="839"/>
      <c r="AP59" s="840"/>
      <c r="AQ59" s="840"/>
      <c r="AR59" s="840"/>
      <c r="AS59" s="840"/>
      <c r="AT59" s="840"/>
      <c r="AU59" s="841"/>
      <c r="AV59" s="848"/>
      <c r="AW59" s="849"/>
      <c r="AX59" s="849"/>
      <c r="AY59" s="849"/>
      <c r="AZ59" s="849"/>
      <c r="BA59" s="850"/>
      <c r="BB59" s="857"/>
      <c r="BC59" s="858"/>
      <c r="BD59" s="858"/>
      <c r="BE59" s="859"/>
      <c r="BF59" s="866"/>
      <c r="BG59" s="867"/>
      <c r="BH59" s="867"/>
      <c r="BI59" s="868"/>
      <c r="BJ59" s="866"/>
      <c r="BK59" s="867"/>
      <c r="BL59" s="867"/>
      <c r="BM59" s="867"/>
      <c r="BN59" s="867"/>
      <c r="BO59" s="873"/>
    </row>
    <row r="60" spans="1:67" ht="12" customHeight="1" thickBot="1" x14ac:dyDescent="0.3">
      <c r="A60" s="1018"/>
      <c r="B60" s="1022"/>
      <c r="C60" s="886"/>
      <c r="D60" s="889"/>
      <c r="E60" s="889"/>
      <c r="F60" s="889"/>
      <c r="G60" s="889"/>
      <c r="H60" s="889"/>
      <c r="I60" s="889"/>
      <c r="J60" s="889"/>
      <c r="K60" s="889"/>
      <c r="L60" s="890"/>
      <c r="M60" s="875"/>
      <c r="N60" s="876"/>
      <c r="O60" s="875"/>
      <c r="P60" s="876"/>
      <c r="Q60" s="875"/>
      <c r="R60" s="876"/>
      <c r="S60" s="893"/>
      <c r="T60" s="893"/>
      <c r="U60" s="893"/>
      <c r="V60" s="893"/>
      <c r="W60" s="896"/>
      <c r="X60" s="896"/>
      <c r="Y60" s="875"/>
      <c r="Z60" s="876"/>
      <c r="AA60" s="880"/>
      <c r="AB60" s="787"/>
      <c r="AC60" s="881"/>
      <c r="AD60" s="882"/>
      <c r="AE60" s="881"/>
      <c r="AF60" s="882"/>
      <c r="AG60" s="883"/>
      <c r="AH60" s="884"/>
      <c r="AI60" s="875"/>
      <c r="AJ60" s="876"/>
      <c r="AK60" s="833"/>
      <c r="AL60" s="834"/>
      <c r="AM60" s="834"/>
      <c r="AN60" s="835"/>
      <c r="AO60" s="842"/>
      <c r="AP60" s="843"/>
      <c r="AQ60" s="843"/>
      <c r="AR60" s="843"/>
      <c r="AS60" s="843"/>
      <c r="AT60" s="843"/>
      <c r="AU60" s="844"/>
      <c r="AV60" s="851"/>
      <c r="AW60" s="852"/>
      <c r="AX60" s="852"/>
      <c r="AY60" s="852"/>
      <c r="AZ60" s="852"/>
      <c r="BA60" s="853"/>
      <c r="BB60" s="860"/>
      <c r="BC60" s="861"/>
      <c r="BD60" s="861"/>
      <c r="BE60" s="862"/>
      <c r="BF60" s="869"/>
      <c r="BG60" s="870"/>
      <c r="BH60" s="870"/>
      <c r="BI60" s="871"/>
      <c r="BJ60" s="869"/>
      <c r="BK60" s="870"/>
      <c r="BL60" s="870"/>
      <c r="BM60" s="870"/>
      <c r="BN60" s="870"/>
      <c r="BO60" s="874"/>
    </row>
    <row r="61" spans="1:67" ht="12" customHeight="1" thickTop="1" x14ac:dyDescent="0.25">
      <c r="A61" s="1018"/>
      <c r="B61" s="772" t="s">
        <v>79</v>
      </c>
      <c r="C61" s="67"/>
      <c r="D61" s="827" t="s">
        <v>115</v>
      </c>
      <c r="E61" s="827"/>
      <c r="F61" s="827"/>
      <c r="G61" s="827"/>
      <c r="H61" s="827"/>
      <c r="I61" s="827"/>
      <c r="J61" s="827"/>
      <c r="K61" s="827"/>
      <c r="L61" s="828"/>
      <c r="M61" s="829" t="s">
        <v>182</v>
      </c>
      <c r="N61" s="811"/>
      <c r="O61" s="810"/>
      <c r="P61" s="811"/>
      <c r="Q61" s="810"/>
      <c r="R61" s="811"/>
      <c r="S61" s="810"/>
      <c r="T61" s="811"/>
      <c r="U61" s="810"/>
      <c r="V61" s="811"/>
      <c r="W61" s="810"/>
      <c r="X61" s="811"/>
      <c r="Y61" s="810"/>
      <c r="Z61" s="811"/>
      <c r="AA61" s="810"/>
      <c r="AB61" s="811"/>
      <c r="AC61" s="810"/>
      <c r="AD61" s="811"/>
      <c r="AE61" s="810"/>
      <c r="AF61" s="811"/>
      <c r="AG61" s="810"/>
      <c r="AH61" s="811"/>
      <c r="AI61" s="810"/>
      <c r="AJ61" s="811"/>
      <c r="AK61" s="812" t="s">
        <v>193</v>
      </c>
      <c r="AL61" s="813"/>
      <c r="AM61" s="813"/>
      <c r="AN61" s="814"/>
      <c r="AO61" s="818" t="s">
        <v>116</v>
      </c>
      <c r="AP61" s="819"/>
      <c r="AQ61" s="819"/>
      <c r="AR61" s="819"/>
      <c r="AS61" s="819"/>
      <c r="AT61" s="819"/>
      <c r="AU61" s="819"/>
      <c r="AV61" s="819"/>
      <c r="AW61" s="819"/>
      <c r="AX61" s="819"/>
      <c r="AY61" s="819"/>
      <c r="AZ61" s="819"/>
      <c r="BA61" s="819"/>
      <c r="BB61" s="819"/>
      <c r="BC61" s="819"/>
      <c r="BD61" s="819"/>
      <c r="BE61" s="819"/>
      <c r="BF61" s="819"/>
      <c r="BG61" s="819"/>
      <c r="BH61" s="819"/>
      <c r="BI61" s="819"/>
      <c r="BJ61" s="819"/>
      <c r="BK61" s="819"/>
      <c r="BL61" s="819"/>
      <c r="BM61" s="819"/>
      <c r="BN61" s="819"/>
      <c r="BO61" s="820"/>
    </row>
    <row r="62" spans="1:67" ht="12" customHeight="1" x14ac:dyDescent="0.25">
      <c r="A62" s="1018"/>
      <c r="B62" s="773"/>
      <c r="C62" s="78"/>
      <c r="D62" s="767"/>
      <c r="E62" s="767"/>
      <c r="F62" s="767"/>
      <c r="G62" s="767"/>
      <c r="H62" s="767"/>
      <c r="I62" s="767"/>
      <c r="J62" s="767"/>
      <c r="K62" s="767"/>
      <c r="L62" s="768"/>
      <c r="M62" s="754"/>
      <c r="N62" s="755"/>
      <c r="O62" s="754"/>
      <c r="P62" s="755"/>
      <c r="Q62" s="754"/>
      <c r="R62" s="755"/>
      <c r="S62" s="754"/>
      <c r="T62" s="755"/>
      <c r="U62" s="754"/>
      <c r="V62" s="755"/>
      <c r="W62" s="754"/>
      <c r="X62" s="755"/>
      <c r="Y62" s="754"/>
      <c r="Z62" s="755"/>
      <c r="AA62" s="754"/>
      <c r="AB62" s="755"/>
      <c r="AC62" s="754"/>
      <c r="AD62" s="755"/>
      <c r="AE62" s="754"/>
      <c r="AF62" s="755"/>
      <c r="AG62" s="754"/>
      <c r="AH62" s="755"/>
      <c r="AI62" s="754"/>
      <c r="AJ62" s="755"/>
      <c r="AK62" s="815"/>
      <c r="AL62" s="816"/>
      <c r="AM62" s="816"/>
      <c r="AN62" s="817"/>
      <c r="AO62" s="821"/>
      <c r="AP62" s="822"/>
      <c r="AQ62" s="822"/>
      <c r="AR62" s="822"/>
      <c r="AS62" s="822"/>
      <c r="AT62" s="822"/>
      <c r="AU62" s="822"/>
      <c r="AV62" s="822"/>
      <c r="AW62" s="822"/>
      <c r="AX62" s="822"/>
      <c r="AY62" s="822"/>
      <c r="AZ62" s="822"/>
      <c r="BA62" s="822"/>
      <c r="BB62" s="822"/>
      <c r="BC62" s="822"/>
      <c r="BD62" s="822"/>
      <c r="BE62" s="822"/>
      <c r="BF62" s="822"/>
      <c r="BG62" s="822"/>
      <c r="BH62" s="822"/>
      <c r="BI62" s="822"/>
      <c r="BJ62" s="822"/>
      <c r="BK62" s="822"/>
      <c r="BL62" s="822"/>
      <c r="BM62" s="822"/>
      <c r="BN62" s="822"/>
      <c r="BO62" s="823"/>
    </row>
    <row r="63" spans="1:67" ht="12" customHeight="1" x14ac:dyDescent="0.25">
      <c r="A63" s="1018"/>
      <c r="B63" s="773"/>
      <c r="C63" s="79"/>
      <c r="D63" s="786"/>
      <c r="E63" s="786"/>
      <c r="F63" s="786"/>
      <c r="G63" s="786"/>
      <c r="H63" s="786"/>
      <c r="I63" s="786"/>
      <c r="J63" s="786"/>
      <c r="K63" s="786"/>
      <c r="L63" s="787"/>
      <c r="M63" s="775"/>
      <c r="N63" s="776"/>
      <c r="O63" s="775"/>
      <c r="P63" s="776"/>
      <c r="Q63" s="775"/>
      <c r="R63" s="776"/>
      <c r="S63" s="775"/>
      <c r="T63" s="776"/>
      <c r="U63" s="775"/>
      <c r="V63" s="776"/>
      <c r="W63" s="775"/>
      <c r="X63" s="776"/>
      <c r="Y63" s="775"/>
      <c r="Z63" s="776"/>
      <c r="AA63" s="775"/>
      <c r="AB63" s="776"/>
      <c r="AC63" s="775"/>
      <c r="AD63" s="776"/>
      <c r="AE63" s="775"/>
      <c r="AF63" s="776"/>
      <c r="AG63" s="775"/>
      <c r="AH63" s="776"/>
      <c r="AI63" s="775"/>
      <c r="AJ63" s="776"/>
      <c r="AK63" s="815"/>
      <c r="AL63" s="816"/>
      <c r="AM63" s="816"/>
      <c r="AN63" s="817"/>
      <c r="AO63" s="824"/>
      <c r="AP63" s="825"/>
      <c r="AQ63" s="825"/>
      <c r="AR63" s="825"/>
      <c r="AS63" s="825"/>
      <c r="AT63" s="825"/>
      <c r="AU63" s="825"/>
      <c r="AV63" s="825"/>
      <c r="AW63" s="825"/>
      <c r="AX63" s="825"/>
      <c r="AY63" s="825"/>
      <c r="AZ63" s="825"/>
      <c r="BA63" s="825"/>
      <c r="BB63" s="825"/>
      <c r="BC63" s="825"/>
      <c r="BD63" s="825"/>
      <c r="BE63" s="825"/>
      <c r="BF63" s="825"/>
      <c r="BG63" s="825"/>
      <c r="BH63" s="825"/>
      <c r="BI63" s="825"/>
      <c r="BJ63" s="825"/>
      <c r="BK63" s="825"/>
      <c r="BL63" s="825"/>
      <c r="BM63" s="825"/>
      <c r="BN63" s="825"/>
      <c r="BO63" s="826"/>
    </row>
    <row r="64" spans="1:67" ht="12" customHeight="1" x14ac:dyDescent="0.25">
      <c r="A64" s="1018"/>
      <c r="B64" s="773"/>
      <c r="C64" s="81"/>
      <c r="D64" s="765" t="s">
        <v>117</v>
      </c>
      <c r="E64" s="765"/>
      <c r="F64" s="765"/>
      <c r="G64" s="765"/>
      <c r="H64" s="765"/>
      <c r="I64" s="765"/>
      <c r="J64" s="765"/>
      <c r="K64" s="765"/>
      <c r="L64" s="766"/>
      <c r="M64" s="752"/>
      <c r="N64" s="753"/>
      <c r="O64" s="752"/>
      <c r="P64" s="753"/>
      <c r="Q64" s="752"/>
      <c r="R64" s="753"/>
      <c r="S64" s="752"/>
      <c r="T64" s="753"/>
      <c r="U64" s="752"/>
      <c r="V64" s="753"/>
      <c r="W64" s="752"/>
      <c r="X64" s="753"/>
      <c r="Y64" s="777"/>
      <c r="Z64" s="778"/>
      <c r="AA64" s="771" t="s">
        <v>183</v>
      </c>
      <c r="AB64" s="753"/>
      <c r="AC64" s="752"/>
      <c r="AD64" s="753"/>
      <c r="AE64" s="752"/>
      <c r="AF64" s="753"/>
      <c r="AG64" s="752"/>
      <c r="AH64" s="753"/>
      <c r="AI64" s="752"/>
      <c r="AJ64" s="753"/>
      <c r="AK64" s="788" t="s">
        <v>324</v>
      </c>
      <c r="AL64" s="789"/>
      <c r="AM64" s="789"/>
      <c r="AN64" s="790"/>
      <c r="AO64" s="746" t="s">
        <v>118</v>
      </c>
      <c r="AP64" s="747"/>
      <c r="AQ64" s="747"/>
      <c r="AR64" s="747"/>
      <c r="AS64" s="747"/>
      <c r="AT64" s="747"/>
      <c r="AU64" s="747"/>
      <c r="AV64" s="747"/>
      <c r="AW64" s="747"/>
      <c r="AX64" s="747"/>
      <c r="AY64" s="747"/>
      <c r="AZ64" s="747"/>
      <c r="BA64" s="747"/>
      <c r="BB64" s="747"/>
      <c r="BC64" s="747"/>
      <c r="BD64" s="747"/>
      <c r="BE64" s="747"/>
      <c r="BF64" s="747"/>
      <c r="BG64" s="747"/>
      <c r="BH64" s="747"/>
      <c r="BI64" s="747"/>
      <c r="BJ64" s="747"/>
      <c r="BK64" s="747"/>
      <c r="BL64" s="747"/>
      <c r="BM64" s="747"/>
      <c r="BN64" s="747"/>
      <c r="BO64" s="748"/>
    </row>
    <row r="65" spans="1:68" ht="12" customHeight="1" x14ac:dyDescent="0.25">
      <c r="A65" s="1018"/>
      <c r="B65" s="773"/>
      <c r="C65" s="78"/>
      <c r="D65" s="767"/>
      <c r="E65" s="767"/>
      <c r="F65" s="767"/>
      <c r="G65" s="767"/>
      <c r="H65" s="767"/>
      <c r="I65" s="767"/>
      <c r="J65" s="767"/>
      <c r="K65" s="767"/>
      <c r="L65" s="768"/>
      <c r="M65" s="754"/>
      <c r="N65" s="755"/>
      <c r="O65" s="754"/>
      <c r="P65" s="755"/>
      <c r="Q65" s="754"/>
      <c r="R65" s="755"/>
      <c r="S65" s="754"/>
      <c r="T65" s="755"/>
      <c r="U65" s="754"/>
      <c r="V65" s="755"/>
      <c r="W65" s="754"/>
      <c r="X65" s="755"/>
      <c r="Y65" s="779"/>
      <c r="Z65" s="780"/>
      <c r="AA65" s="754"/>
      <c r="AB65" s="755"/>
      <c r="AC65" s="754"/>
      <c r="AD65" s="755"/>
      <c r="AE65" s="754"/>
      <c r="AF65" s="755"/>
      <c r="AG65" s="754"/>
      <c r="AH65" s="755"/>
      <c r="AI65" s="754"/>
      <c r="AJ65" s="755"/>
      <c r="AK65" s="791"/>
      <c r="AL65" s="792"/>
      <c r="AM65" s="792"/>
      <c r="AN65" s="793"/>
      <c r="AO65" s="746"/>
      <c r="AP65" s="747"/>
      <c r="AQ65" s="747"/>
      <c r="AR65" s="747"/>
      <c r="AS65" s="747"/>
      <c r="AT65" s="747"/>
      <c r="AU65" s="747"/>
      <c r="AV65" s="747"/>
      <c r="AW65" s="747"/>
      <c r="AX65" s="747"/>
      <c r="AY65" s="747"/>
      <c r="AZ65" s="747"/>
      <c r="BA65" s="747"/>
      <c r="BB65" s="747"/>
      <c r="BC65" s="747"/>
      <c r="BD65" s="747"/>
      <c r="BE65" s="747"/>
      <c r="BF65" s="747"/>
      <c r="BG65" s="747"/>
      <c r="BH65" s="747"/>
      <c r="BI65" s="747"/>
      <c r="BJ65" s="747"/>
      <c r="BK65" s="747"/>
      <c r="BL65" s="747"/>
      <c r="BM65" s="747"/>
      <c r="BN65" s="747"/>
      <c r="BO65" s="748"/>
    </row>
    <row r="66" spans="1:68" ht="12" customHeight="1" x14ac:dyDescent="0.25">
      <c r="A66" s="1018"/>
      <c r="B66" s="773"/>
      <c r="C66" s="79"/>
      <c r="D66" s="786"/>
      <c r="E66" s="786"/>
      <c r="F66" s="786"/>
      <c r="G66" s="786"/>
      <c r="H66" s="786"/>
      <c r="I66" s="786"/>
      <c r="J66" s="786"/>
      <c r="K66" s="786"/>
      <c r="L66" s="787"/>
      <c r="M66" s="775"/>
      <c r="N66" s="776"/>
      <c r="O66" s="775"/>
      <c r="P66" s="776"/>
      <c r="Q66" s="775"/>
      <c r="R66" s="776"/>
      <c r="S66" s="775"/>
      <c r="T66" s="776"/>
      <c r="U66" s="775"/>
      <c r="V66" s="776"/>
      <c r="W66" s="775"/>
      <c r="X66" s="776"/>
      <c r="Y66" s="781"/>
      <c r="Z66" s="782"/>
      <c r="AA66" s="775"/>
      <c r="AB66" s="776"/>
      <c r="AC66" s="775"/>
      <c r="AD66" s="776"/>
      <c r="AE66" s="775"/>
      <c r="AF66" s="776"/>
      <c r="AG66" s="775"/>
      <c r="AH66" s="776"/>
      <c r="AI66" s="775"/>
      <c r="AJ66" s="776"/>
      <c r="AK66" s="794"/>
      <c r="AL66" s="795"/>
      <c r="AM66" s="795"/>
      <c r="AN66" s="796"/>
      <c r="AO66" s="746"/>
      <c r="AP66" s="747"/>
      <c r="AQ66" s="747"/>
      <c r="AR66" s="747"/>
      <c r="AS66" s="747"/>
      <c r="AT66" s="747"/>
      <c r="AU66" s="747"/>
      <c r="AV66" s="747"/>
      <c r="AW66" s="747"/>
      <c r="AX66" s="747"/>
      <c r="AY66" s="747"/>
      <c r="AZ66" s="747"/>
      <c r="BA66" s="747"/>
      <c r="BB66" s="747"/>
      <c r="BC66" s="747"/>
      <c r="BD66" s="747"/>
      <c r="BE66" s="747"/>
      <c r="BF66" s="747"/>
      <c r="BG66" s="747"/>
      <c r="BH66" s="747"/>
      <c r="BI66" s="747"/>
      <c r="BJ66" s="747"/>
      <c r="BK66" s="747"/>
      <c r="BL66" s="747"/>
      <c r="BM66" s="747"/>
      <c r="BN66" s="747"/>
      <c r="BO66" s="748"/>
    </row>
    <row r="67" spans="1:68" ht="12" customHeight="1" x14ac:dyDescent="0.25">
      <c r="A67" s="1018"/>
      <c r="B67" s="773"/>
      <c r="C67" s="78"/>
      <c r="D67" s="765" t="s">
        <v>119</v>
      </c>
      <c r="E67" s="765"/>
      <c r="F67" s="765"/>
      <c r="G67" s="765"/>
      <c r="H67" s="765"/>
      <c r="I67" s="765"/>
      <c r="J67" s="765"/>
      <c r="K67" s="765"/>
      <c r="L67" s="766"/>
      <c r="M67" s="752"/>
      <c r="N67" s="753"/>
      <c r="O67" s="752"/>
      <c r="P67" s="753"/>
      <c r="Q67" s="752"/>
      <c r="R67" s="753"/>
      <c r="S67" s="752"/>
      <c r="T67" s="753"/>
      <c r="U67" s="752"/>
      <c r="V67" s="753"/>
      <c r="W67" s="752"/>
      <c r="X67" s="753"/>
      <c r="Y67" s="752"/>
      <c r="Z67" s="753"/>
      <c r="AA67" s="771"/>
      <c r="AB67" s="753"/>
      <c r="AC67" s="771" t="s">
        <v>325</v>
      </c>
      <c r="AD67" s="753"/>
      <c r="AE67" s="752"/>
      <c r="AF67" s="753"/>
      <c r="AG67" s="752"/>
      <c r="AH67" s="753"/>
      <c r="AI67" s="752"/>
      <c r="AJ67" s="753"/>
      <c r="AK67" s="788" t="s">
        <v>324</v>
      </c>
      <c r="AL67" s="789"/>
      <c r="AM67" s="789"/>
      <c r="AN67" s="790"/>
      <c r="AO67" s="746" t="s">
        <v>120</v>
      </c>
      <c r="AP67" s="747"/>
      <c r="AQ67" s="747"/>
      <c r="AR67" s="747"/>
      <c r="AS67" s="747"/>
      <c r="AT67" s="747"/>
      <c r="AU67" s="747"/>
      <c r="AV67" s="747"/>
      <c r="AW67" s="747"/>
      <c r="AX67" s="747"/>
      <c r="AY67" s="747"/>
      <c r="AZ67" s="747"/>
      <c r="BA67" s="747"/>
      <c r="BB67" s="747"/>
      <c r="BC67" s="747"/>
      <c r="BD67" s="747"/>
      <c r="BE67" s="747"/>
      <c r="BF67" s="747"/>
      <c r="BG67" s="747"/>
      <c r="BH67" s="747"/>
      <c r="BI67" s="747"/>
      <c r="BJ67" s="747"/>
      <c r="BK67" s="747"/>
      <c r="BL67" s="747"/>
      <c r="BM67" s="747"/>
      <c r="BN67" s="747"/>
      <c r="BO67" s="748"/>
    </row>
    <row r="68" spans="1:68" ht="12" customHeight="1" x14ac:dyDescent="0.25">
      <c r="A68" s="1018"/>
      <c r="B68" s="773"/>
      <c r="C68" s="78"/>
      <c r="D68" s="767"/>
      <c r="E68" s="767"/>
      <c r="F68" s="767"/>
      <c r="G68" s="767"/>
      <c r="H68" s="767"/>
      <c r="I68" s="767"/>
      <c r="J68" s="767"/>
      <c r="K68" s="767"/>
      <c r="L68" s="768"/>
      <c r="M68" s="754"/>
      <c r="N68" s="755"/>
      <c r="O68" s="754"/>
      <c r="P68" s="755"/>
      <c r="Q68" s="754"/>
      <c r="R68" s="755"/>
      <c r="S68" s="754"/>
      <c r="T68" s="755"/>
      <c r="U68" s="754"/>
      <c r="V68" s="755"/>
      <c r="W68" s="754"/>
      <c r="X68" s="755"/>
      <c r="Y68" s="754"/>
      <c r="Z68" s="755"/>
      <c r="AA68" s="754"/>
      <c r="AB68" s="755"/>
      <c r="AC68" s="754"/>
      <c r="AD68" s="755"/>
      <c r="AE68" s="754"/>
      <c r="AF68" s="755"/>
      <c r="AG68" s="754"/>
      <c r="AH68" s="755"/>
      <c r="AI68" s="754"/>
      <c r="AJ68" s="755"/>
      <c r="AK68" s="791"/>
      <c r="AL68" s="792"/>
      <c r="AM68" s="792"/>
      <c r="AN68" s="793"/>
      <c r="AO68" s="746"/>
      <c r="AP68" s="747"/>
      <c r="AQ68" s="747"/>
      <c r="AR68" s="747"/>
      <c r="AS68" s="747"/>
      <c r="AT68" s="747"/>
      <c r="AU68" s="747"/>
      <c r="AV68" s="747"/>
      <c r="AW68" s="747"/>
      <c r="AX68" s="747"/>
      <c r="AY68" s="747"/>
      <c r="AZ68" s="747"/>
      <c r="BA68" s="747"/>
      <c r="BB68" s="747"/>
      <c r="BC68" s="747"/>
      <c r="BD68" s="747"/>
      <c r="BE68" s="747"/>
      <c r="BF68" s="747"/>
      <c r="BG68" s="747"/>
      <c r="BH68" s="747"/>
      <c r="BI68" s="747"/>
      <c r="BJ68" s="747"/>
      <c r="BK68" s="747"/>
      <c r="BL68" s="747"/>
      <c r="BM68" s="747"/>
      <c r="BN68" s="747"/>
      <c r="BO68" s="748"/>
    </row>
    <row r="69" spans="1:68" ht="12" customHeight="1" x14ac:dyDescent="0.25">
      <c r="A69" s="1018"/>
      <c r="B69" s="773"/>
      <c r="C69" s="78"/>
      <c r="D69" s="786"/>
      <c r="E69" s="786"/>
      <c r="F69" s="786"/>
      <c r="G69" s="786"/>
      <c r="H69" s="786"/>
      <c r="I69" s="786"/>
      <c r="J69" s="786"/>
      <c r="K69" s="786"/>
      <c r="L69" s="787"/>
      <c r="M69" s="775"/>
      <c r="N69" s="776"/>
      <c r="O69" s="775"/>
      <c r="P69" s="776"/>
      <c r="Q69" s="775"/>
      <c r="R69" s="776"/>
      <c r="S69" s="775"/>
      <c r="T69" s="776"/>
      <c r="U69" s="775"/>
      <c r="V69" s="776"/>
      <c r="W69" s="775"/>
      <c r="X69" s="776"/>
      <c r="Y69" s="775"/>
      <c r="Z69" s="776"/>
      <c r="AA69" s="775"/>
      <c r="AB69" s="776"/>
      <c r="AC69" s="775"/>
      <c r="AD69" s="776"/>
      <c r="AE69" s="775"/>
      <c r="AF69" s="776"/>
      <c r="AG69" s="775"/>
      <c r="AH69" s="776"/>
      <c r="AI69" s="775"/>
      <c r="AJ69" s="776"/>
      <c r="AK69" s="794"/>
      <c r="AL69" s="795"/>
      <c r="AM69" s="795"/>
      <c r="AN69" s="796"/>
      <c r="AO69" s="746"/>
      <c r="AP69" s="747"/>
      <c r="AQ69" s="747"/>
      <c r="AR69" s="747"/>
      <c r="AS69" s="747"/>
      <c r="AT69" s="747"/>
      <c r="AU69" s="747"/>
      <c r="AV69" s="747"/>
      <c r="AW69" s="747"/>
      <c r="AX69" s="747"/>
      <c r="AY69" s="747"/>
      <c r="AZ69" s="747"/>
      <c r="BA69" s="747"/>
      <c r="BB69" s="747"/>
      <c r="BC69" s="747"/>
      <c r="BD69" s="747"/>
      <c r="BE69" s="747"/>
      <c r="BF69" s="747"/>
      <c r="BG69" s="747"/>
      <c r="BH69" s="747"/>
      <c r="BI69" s="747"/>
      <c r="BJ69" s="747"/>
      <c r="BK69" s="747"/>
      <c r="BL69" s="747"/>
      <c r="BM69" s="747"/>
      <c r="BN69" s="747"/>
      <c r="BO69" s="748"/>
    </row>
    <row r="70" spans="1:68" ht="12" customHeight="1" x14ac:dyDescent="0.25">
      <c r="A70" s="1018"/>
      <c r="B70" s="773"/>
      <c r="C70" s="81"/>
      <c r="D70" s="765" t="s">
        <v>121</v>
      </c>
      <c r="E70" s="765"/>
      <c r="F70" s="765"/>
      <c r="G70" s="765"/>
      <c r="H70" s="765"/>
      <c r="I70" s="765"/>
      <c r="J70" s="765"/>
      <c r="K70" s="765"/>
      <c r="L70" s="766"/>
      <c r="M70" s="752"/>
      <c r="N70" s="753"/>
      <c r="O70" s="752"/>
      <c r="P70" s="753"/>
      <c r="Q70" s="752"/>
      <c r="R70" s="753"/>
      <c r="S70" s="752"/>
      <c r="T70" s="753"/>
      <c r="U70" s="771"/>
      <c r="V70" s="753"/>
      <c r="W70" s="752"/>
      <c r="X70" s="753"/>
      <c r="Y70" s="752"/>
      <c r="Z70" s="753"/>
      <c r="AA70" s="752"/>
      <c r="AB70" s="753"/>
      <c r="AC70" s="752"/>
      <c r="AD70" s="753"/>
      <c r="AE70" s="771" t="s">
        <v>326</v>
      </c>
      <c r="AF70" s="753"/>
      <c r="AG70" s="752"/>
      <c r="AH70" s="753"/>
      <c r="AI70" s="752"/>
      <c r="AJ70" s="753"/>
      <c r="AK70" s="737" t="s">
        <v>191</v>
      </c>
      <c r="AL70" s="738"/>
      <c r="AM70" s="738"/>
      <c r="AN70" s="739"/>
      <c r="AO70" s="746" t="s">
        <v>122</v>
      </c>
      <c r="AP70" s="747"/>
      <c r="AQ70" s="747"/>
      <c r="AR70" s="747"/>
      <c r="AS70" s="747"/>
      <c r="AT70" s="747"/>
      <c r="AU70" s="747"/>
      <c r="AV70" s="747"/>
      <c r="AW70" s="747"/>
      <c r="AX70" s="747"/>
      <c r="AY70" s="747"/>
      <c r="AZ70" s="747"/>
      <c r="BA70" s="747"/>
      <c r="BB70" s="747"/>
      <c r="BC70" s="747"/>
      <c r="BD70" s="747"/>
      <c r="BE70" s="747"/>
      <c r="BF70" s="747"/>
      <c r="BG70" s="747"/>
      <c r="BH70" s="747"/>
      <c r="BI70" s="747"/>
      <c r="BJ70" s="747"/>
      <c r="BK70" s="747"/>
      <c r="BL70" s="747"/>
      <c r="BM70" s="747"/>
      <c r="BN70" s="747"/>
      <c r="BO70" s="748"/>
      <c r="BP70" s="59"/>
    </row>
    <row r="71" spans="1:68" ht="12" customHeight="1" x14ac:dyDescent="0.25">
      <c r="A71" s="1018"/>
      <c r="B71" s="773"/>
      <c r="C71" s="78"/>
      <c r="D71" s="767"/>
      <c r="E71" s="767"/>
      <c r="F71" s="767"/>
      <c r="G71" s="767"/>
      <c r="H71" s="767"/>
      <c r="I71" s="767"/>
      <c r="J71" s="767"/>
      <c r="K71" s="767"/>
      <c r="L71" s="768"/>
      <c r="M71" s="754"/>
      <c r="N71" s="755"/>
      <c r="O71" s="754"/>
      <c r="P71" s="755"/>
      <c r="Q71" s="754"/>
      <c r="R71" s="755"/>
      <c r="S71" s="754"/>
      <c r="T71" s="755"/>
      <c r="U71" s="754"/>
      <c r="V71" s="755"/>
      <c r="W71" s="754"/>
      <c r="X71" s="755"/>
      <c r="Y71" s="754"/>
      <c r="Z71" s="755"/>
      <c r="AA71" s="754"/>
      <c r="AB71" s="755"/>
      <c r="AC71" s="754"/>
      <c r="AD71" s="755"/>
      <c r="AE71" s="754"/>
      <c r="AF71" s="755"/>
      <c r="AG71" s="754"/>
      <c r="AH71" s="755"/>
      <c r="AI71" s="754"/>
      <c r="AJ71" s="755"/>
      <c r="AK71" s="740"/>
      <c r="AL71" s="741"/>
      <c r="AM71" s="741"/>
      <c r="AN71" s="742"/>
      <c r="AO71" s="746"/>
      <c r="AP71" s="747"/>
      <c r="AQ71" s="747"/>
      <c r="AR71" s="747"/>
      <c r="AS71" s="747"/>
      <c r="AT71" s="747"/>
      <c r="AU71" s="747"/>
      <c r="AV71" s="747"/>
      <c r="AW71" s="747"/>
      <c r="AX71" s="747"/>
      <c r="AY71" s="747"/>
      <c r="AZ71" s="747"/>
      <c r="BA71" s="747"/>
      <c r="BB71" s="747"/>
      <c r="BC71" s="747"/>
      <c r="BD71" s="747"/>
      <c r="BE71" s="747"/>
      <c r="BF71" s="747"/>
      <c r="BG71" s="747"/>
      <c r="BH71" s="747"/>
      <c r="BI71" s="747"/>
      <c r="BJ71" s="747"/>
      <c r="BK71" s="747"/>
      <c r="BL71" s="747"/>
      <c r="BM71" s="747"/>
      <c r="BN71" s="747"/>
      <c r="BO71" s="748"/>
      <c r="BP71" s="59"/>
    </row>
    <row r="72" spans="1:68" ht="12" customHeight="1" x14ac:dyDescent="0.25">
      <c r="A72" s="1018"/>
      <c r="B72" s="773"/>
      <c r="C72" s="79"/>
      <c r="D72" s="786"/>
      <c r="E72" s="786"/>
      <c r="F72" s="786"/>
      <c r="G72" s="786"/>
      <c r="H72" s="786"/>
      <c r="I72" s="786"/>
      <c r="J72" s="786"/>
      <c r="K72" s="786"/>
      <c r="L72" s="787"/>
      <c r="M72" s="775"/>
      <c r="N72" s="776"/>
      <c r="O72" s="775"/>
      <c r="P72" s="776"/>
      <c r="Q72" s="775"/>
      <c r="R72" s="776"/>
      <c r="S72" s="775"/>
      <c r="T72" s="776"/>
      <c r="U72" s="775"/>
      <c r="V72" s="776"/>
      <c r="W72" s="775"/>
      <c r="X72" s="776"/>
      <c r="Y72" s="775"/>
      <c r="Z72" s="776"/>
      <c r="AA72" s="775"/>
      <c r="AB72" s="776"/>
      <c r="AC72" s="775"/>
      <c r="AD72" s="776"/>
      <c r="AE72" s="775"/>
      <c r="AF72" s="776"/>
      <c r="AG72" s="775"/>
      <c r="AH72" s="776"/>
      <c r="AI72" s="775"/>
      <c r="AJ72" s="776"/>
      <c r="AK72" s="758"/>
      <c r="AL72" s="759"/>
      <c r="AM72" s="759"/>
      <c r="AN72" s="760"/>
      <c r="AO72" s="746"/>
      <c r="AP72" s="747"/>
      <c r="AQ72" s="747"/>
      <c r="AR72" s="747"/>
      <c r="AS72" s="747"/>
      <c r="AT72" s="747"/>
      <c r="AU72" s="747"/>
      <c r="AV72" s="747"/>
      <c r="AW72" s="747"/>
      <c r="AX72" s="747"/>
      <c r="AY72" s="747"/>
      <c r="AZ72" s="747"/>
      <c r="BA72" s="747"/>
      <c r="BB72" s="747"/>
      <c r="BC72" s="747"/>
      <c r="BD72" s="747"/>
      <c r="BE72" s="747"/>
      <c r="BF72" s="747"/>
      <c r="BG72" s="747"/>
      <c r="BH72" s="747"/>
      <c r="BI72" s="747"/>
      <c r="BJ72" s="747"/>
      <c r="BK72" s="747"/>
      <c r="BL72" s="747"/>
      <c r="BM72" s="747"/>
      <c r="BN72" s="747"/>
      <c r="BO72" s="748"/>
      <c r="BP72" s="59"/>
    </row>
    <row r="73" spans="1:68" ht="12" customHeight="1" x14ac:dyDescent="0.25">
      <c r="A73" s="1018"/>
      <c r="B73" s="773"/>
      <c r="C73" s="81"/>
      <c r="D73" s="765" t="s">
        <v>123</v>
      </c>
      <c r="E73" s="765"/>
      <c r="F73" s="765"/>
      <c r="G73" s="765"/>
      <c r="H73" s="765"/>
      <c r="I73" s="765"/>
      <c r="J73" s="765"/>
      <c r="K73" s="765"/>
      <c r="L73" s="766"/>
      <c r="M73" s="752"/>
      <c r="N73" s="753"/>
      <c r="O73" s="752"/>
      <c r="P73" s="753"/>
      <c r="Q73" s="752"/>
      <c r="R73" s="753"/>
      <c r="S73" s="752"/>
      <c r="T73" s="753"/>
      <c r="U73" s="752"/>
      <c r="V73" s="753"/>
      <c r="W73" s="752"/>
      <c r="X73" s="753"/>
      <c r="Y73" s="752"/>
      <c r="Z73" s="753"/>
      <c r="AA73" s="752"/>
      <c r="AB73" s="753"/>
      <c r="AC73" s="771" t="s">
        <v>184</v>
      </c>
      <c r="AD73" s="753"/>
      <c r="AE73" s="771"/>
      <c r="AF73" s="753"/>
      <c r="AG73" s="752"/>
      <c r="AH73" s="753"/>
      <c r="AI73" s="752"/>
      <c r="AJ73" s="753"/>
      <c r="AK73" s="788" t="s">
        <v>194</v>
      </c>
      <c r="AL73" s="789"/>
      <c r="AM73" s="789"/>
      <c r="AN73" s="790"/>
      <c r="AO73" s="746" t="s">
        <v>120</v>
      </c>
      <c r="AP73" s="747"/>
      <c r="AQ73" s="747"/>
      <c r="AR73" s="747"/>
      <c r="AS73" s="747"/>
      <c r="AT73" s="747"/>
      <c r="AU73" s="747"/>
      <c r="AV73" s="747"/>
      <c r="AW73" s="747"/>
      <c r="AX73" s="747"/>
      <c r="AY73" s="747"/>
      <c r="AZ73" s="747"/>
      <c r="BA73" s="747"/>
      <c r="BB73" s="747"/>
      <c r="BC73" s="747"/>
      <c r="BD73" s="747"/>
      <c r="BE73" s="747"/>
      <c r="BF73" s="747"/>
      <c r="BG73" s="747"/>
      <c r="BH73" s="747"/>
      <c r="BI73" s="747"/>
      <c r="BJ73" s="747"/>
      <c r="BK73" s="747"/>
      <c r="BL73" s="747"/>
      <c r="BM73" s="747"/>
      <c r="BN73" s="747"/>
      <c r="BO73" s="748"/>
      <c r="BP73" s="59"/>
    </row>
    <row r="74" spans="1:68" ht="12" customHeight="1" x14ac:dyDescent="0.25">
      <c r="A74" s="1018"/>
      <c r="B74" s="773"/>
      <c r="C74" s="78"/>
      <c r="D74" s="767"/>
      <c r="E74" s="767"/>
      <c r="F74" s="767"/>
      <c r="G74" s="767"/>
      <c r="H74" s="767"/>
      <c r="I74" s="767"/>
      <c r="J74" s="767"/>
      <c r="K74" s="767"/>
      <c r="L74" s="768"/>
      <c r="M74" s="754"/>
      <c r="N74" s="755"/>
      <c r="O74" s="754"/>
      <c r="P74" s="755"/>
      <c r="Q74" s="754"/>
      <c r="R74" s="755"/>
      <c r="S74" s="754"/>
      <c r="T74" s="755"/>
      <c r="U74" s="754"/>
      <c r="V74" s="755"/>
      <c r="W74" s="754"/>
      <c r="X74" s="755"/>
      <c r="Y74" s="754"/>
      <c r="Z74" s="755"/>
      <c r="AA74" s="754"/>
      <c r="AB74" s="755"/>
      <c r="AC74" s="754"/>
      <c r="AD74" s="755"/>
      <c r="AE74" s="754"/>
      <c r="AF74" s="755"/>
      <c r="AG74" s="754"/>
      <c r="AH74" s="755"/>
      <c r="AI74" s="754"/>
      <c r="AJ74" s="755"/>
      <c r="AK74" s="791"/>
      <c r="AL74" s="792"/>
      <c r="AM74" s="792"/>
      <c r="AN74" s="793"/>
      <c r="AO74" s="746"/>
      <c r="AP74" s="747"/>
      <c r="AQ74" s="747"/>
      <c r="AR74" s="747"/>
      <c r="AS74" s="747"/>
      <c r="AT74" s="747"/>
      <c r="AU74" s="747"/>
      <c r="AV74" s="747"/>
      <c r="AW74" s="747"/>
      <c r="AX74" s="747"/>
      <c r="AY74" s="747"/>
      <c r="AZ74" s="747"/>
      <c r="BA74" s="747"/>
      <c r="BB74" s="747"/>
      <c r="BC74" s="747"/>
      <c r="BD74" s="747"/>
      <c r="BE74" s="747"/>
      <c r="BF74" s="747"/>
      <c r="BG74" s="747"/>
      <c r="BH74" s="747"/>
      <c r="BI74" s="747"/>
      <c r="BJ74" s="747"/>
      <c r="BK74" s="747"/>
      <c r="BL74" s="747"/>
      <c r="BM74" s="747"/>
      <c r="BN74" s="747"/>
      <c r="BO74" s="748"/>
      <c r="BP74" s="59"/>
    </row>
    <row r="75" spans="1:68" ht="12" customHeight="1" x14ac:dyDescent="0.25">
      <c r="A75" s="1018"/>
      <c r="B75" s="773"/>
      <c r="C75" s="79"/>
      <c r="D75" s="786"/>
      <c r="E75" s="786"/>
      <c r="F75" s="786"/>
      <c r="G75" s="786"/>
      <c r="H75" s="786"/>
      <c r="I75" s="786"/>
      <c r="J75" s="786"/>
      <c r="K75" s="786"/>
      <c r="L75" s="787"/>
      <c r="M75" s="775"/>
      <c r="N75" s="776"/>
      <c r="O75" s="775"/>
      <c r="P75" s="776"/>
      <c r="Q75" s="775"/>
      <c r="R75" s="776"/>
      <c r="S75" s="775"/>
      <c r="T75" s="776"/>
      <c r="U75" s="775"/>
      <c r="V75" s="776"/>
      <c r="W75" s="775"/>
      <c r="X75" s="776"/>
      <c r="Y75" s="775"/>
      <c r="Z75" s="776"/>
      <c r="AA75" s="775"/>
      <c r="AB75" s="776"/>
      <c r="AC75" s="775"/>
      <c r="AD75" s="776"/>
      <c r="AE75" s="775"/>
      <c r="AF75" s="776"/>
      <c r="AG75" s="775"/>
      <c r="AH75" s="776"/>
      <c r="AI75" s="775"/>
      <c r="AJ75" s="776"/>
      <c r="AK75" s="794"/>
      <c r="AL75" s="795"/>
      <c r="AM75" s="795"/>
      <c r="AN75" s="796"/>
      <c r="AO75" s="746"/>
      <c r="AP75" s="747"/>
      <c r="AQ75" s="747"/>
      <c r="AR75" s="747"/>
      <c r="AS75" s="747"/>
      <c r="AT75" s="747"/>
      <c r="AU75" s="747"/>
      <c r="AV75" s="747"/>
      <c r="AW75" s="747"/>
      <c r="AX75" s="747"/>
      <c r="AY75" s="747"/>
      <c r="AZ75" s="747"/>
      <c r="BA75" s="747"/>
      <c r="BB75" s="747"/>
      <c r="BC75" s="747"/>
      <c r="BD75" s="747"/>
      <c r="BE75" s="747"/>
      <c r="BF75" s="747"/>
      <c r="BG75" s="747"/>
      <c r="BH75" s="747"/>
      <c r="BI75" s="747"/>
      <c r="BJ75" s="747"/>
      <c r="BK75" s="747"/>
      <c r="BL75" s="747"/>
      <c r="BM75" s="747"/>
      <c r="BN75" s="747"/>
      <c r="BO75" s="748"/>
      <c r="BP75" s="59"/>
    </row>
    <row r="76" spans="1:68" ht="12" customHeight="1" x14ac:dyDescent="0.25">
      <c r="A76" s="1018"/>
      <c r="B76" s="773"/>
      <c r="C76" s="797" t="s">
        <v>318</v>
      </c>
      <c r="D76" s="798"/>
      <c r="E76" s="798"/>
      <c r="F76" s="798"/>
      <c r="G76" s="798"/>
      <c r="H76" s="798"/>
      <c r="I76" s="798"/>
      <c r="J76" s="798"/>
      <c r="K76" s="798"/>
      <c r="L76" s="799"/>
      <c r="M76" s="752"/>
      <c r="N76" s="753"/>
      <c r="O76" s="752"/>
      <c r="P76" s="753"/>
      <c r="Q76" s="752"/>
      <c r="R76" s="753"/>
      <c r="S76" s="752"/>
      <c r="T76" s="753"/>
      <c r="U76" s="752"/>
      <c r="V76" s="753"/>
      <c r="W76" s="752"/>
      <c r="X76" s="753"/>
      <c r="Y76" s="752"/>
      <c r="Z76" s="753"/>
      <c r="AA76" s="752"/>
      <c r="AB76" s="753"/>
      <c r="AC76" s="771" t="s">
        <v>325</v>
      </c>
      <c r="AD76" s="753"/>
      <c r="AE76" s="771"/>
      <c r="AF76" s="753"/>
      <c r="AG76" s="752"/>
      <c r="AH76" s="753"/>
      <c r="AI76" s="752"/>
      <c r="AJ76" s="753"/>
      <c r="AK76" s="788" t="s">
        <v>324</v>
      </c>
      <c r="AL76" s="789"/>
      <c r="AM76" s="789"/>
      <c r="AN76" s="790"/>
      <c r="AO76" s="746" t="s">
        <v>124</v>
      </c>
      <c r="AP76" s="747"/>
      <c r="AQ76" s="747"/>
      <c r="AR76" s="747"/>
      <c r="AS76" s="747"/>
      <c r="AT76" s="747"/>
      <c r="AU76" s="747"/>
      <c r="AV76" s="747"/>
      <c r="AW76" s="747"/>
      <c r="AX76" s="747"/>
      <c r="AY76" s="747"/>
      <c r="AZ76" s="747"/>
      <c r="BA76" s="747"/>
      <c r="BB76" s="747"/>
      <c r="BC76" s="747"/>
      <c r="BD76" s="747"/>
      <c r="BE76" s="747"/>
      <c r="BF76" s="747"/>
      <c r="BG76" s="747"/>
      <c r="BH76" s="747"/>
      <c r="BI76" s="747"/>
      <c r="BJ76" s="747"/>
      <c r="BK76" s="747"/>
      <c r="BL76" s="747"/>
      <c r="BM76" s="747"/>
      <c r="BN76" s="747"/>
      <c r="BO76" s="748"/>
      <c r="BP76" s="59"/>
    </row>
    <row r="77" spans="1:68" ht="12" customHeight="1" x14ac:dyDescent="0.25">
      <c r="A77" s="1018"/>
      <c r="B77" s="773"/>
      <c r="C77" s="800"/>
      <c r="D77" s="801"/>
      <c r="E77" s="801"/>
      <c r="F77" s="801"/>
      <c r="G77" s="801"/>
      <c r="H77" s="801"/>
      <c r="I77" s="801"/>
      <c r="J77" s="801"/>
      <c r="K77" s="801"/>
      <c r="L77" s="802"/>
      <c r="M77" s="754"/>
      <c r="N77" s="755"/>
      <c r="O77" s="754"/>
      <c r="P77" s="755"/>
      <c r="Q77" s="754"/>
      <c r="R77" s="755"/>
      <c r="S77" s="754"/>
      <c r="T77" s="755"/>
      <c r="U77" s="754"/>
      <c r="V77" s="755"/>
      <c r="W77" s="754"/>
      <c r="X77" s="755"/>
      <c r="Y77" s="754"/>
      <c r="Z77" s="755"/>
      <c r="AA77" s="754"/>
      <c r="AB77" s="755"/>
      <c r="AC77" s="754"/>
      <c r="AD77" s="755"/>
      <c r="AE77" s="754"/>
      <c r="AF77" s="755"/>
      <c r="AG77" s="754"/>
      <c r="AH77" s="755"/>
      <c r="AI77" s="754"/>
      <c r="AJ77" s="755"/>
      <c r="AK77" s="791"/>
      <c r="AL77" s="792"/>
      <c r="AM77" s="792"/>
      <c r="AN77" s="793"/>
      <c r="AO77" s="746"/>
      <c r="AP77" s="747"/>
      <c r="AQ77" s="747"/>
      <c r="AR77" s="747"/>
      <c r="AS77" s="747"/>
      <c r="AT77" s="747"/>
      <c r="AU77" s="747"/>
      <c r="AV77" s="747"/>
      <c r="AW77" s="747"/>
      <c r="AX77" s="747"/>
      <c r="AY77" s="747"/>
      <c r="AZ77" s="747"/>
      <c r="BA77" s="747"/>
      <c r="BB77" s="747"/>
      <c r="BC77" s="747"/>
      <c r="BD77" s="747"/>
      <c r="BE77" s="747"/>
      <c r="BF77" s="747"/>
      <c r="BG77" s="747"/>
      <c r="BH77" s="747"/>
      <c r="BI77" s="747"/>
      <c r="BJ77" s="747"/>
      <c r="BK77" s="747"/>
      <c r="BL77" s="747"/>
      <c r="BM77" s="747"/>
      <c r="BN77" s="747"/>
      <c r="BO77" s="748"/>
      <c r="BP77" s="59"/>
    </row>
    <row r="78" spans="1:68" ht="12" customHeight="1" x14ac:dyDescent="0.25">
      <c r="A78" s="1018"/>
      <c r="B78" s="773"/>
      <c r="C78" s="803"/>
      <c r="D78" s="804"/>
      <c r="E78" s="804"/>
      <c r="F78" s="804"/>
      <c r="G78" s="804"/>
      <c r="H78" s="804"/>
      <c r="I78" s="804"/>
      <c r="J78" s="804"/>
      <c r="K78" s="804"/>
      <c r="L78" s="805"/>
      <c r="M78" s="775"/>
      <c r="N78" s="776"/>
      <c r="O78" s="775"/>
      <c r="P78" s="776"/>
      <c r="Q78" s="775"/>
      <c r="R78" s="776"/>
      <c r="S78" s="775"/>
      <c r="T78" s="776"/>
      <c r="U78" s="775"/>
      <c r="V78" s="776"/>
      <c r="W78" s="775"/>
      <c r="X78" s="776"/>
      <c r="Y78" s="775"/>
      <c r="Z78" s="776"/>
      <c r="AA78" s="775"/>
      <c r="AB78" s="776"/>
      <c r="AC78" s="775"/>
      <c r="AD78" s="776"/>
      <c r="AE78" s="775"/>
      <c r="AF78" s="776"/>
      <c r="AG78" s="775"/>
      <c r="AH78" s="776"/>
      <c r="AI78" s="775"/>
      <c r="AJ78" s="776"/>
      <c r="AK78" s="794"/>
      <c r="AL78" s="795"/>
      <c r="AM78" s="795"/>
      <c r="AN78" s="796"/>
      <c r="AO78" s="746"/>
      <c r="AP78" s="747"/>
      <c r="AQ78" s="747"/>
      <c r="AR78" s="747"/>
      <c r="AS78" s="747"/>
      <c r="AT78" s="747"/>
      <c r="AU78" s="747"/>
      <c r="AV78" s="747"/>
      <c r="AW78" s="747"/>
      <c r="AX78" s="747"/>
      <c r="AY78" s="747"/>
      <c r="AZ78" s="747"/>
      <c r="BA78" s="747"/>
      <c r="BB78" s="747"/>
      <c r="BC78" s="747"/>
      <c r="BD78" s="747"/>
      <c r="BE78" s="747"/>
      <c r="BF78" s="747"/>
      <c r="BG78" s="747"/>
      <c r="BH78" s="747"/>
      <c r="BI78" s="747"/>
      <c r="BJ78" s="747"/>
      <c r="BK78" s="747"/>
      <c r="BL78" s="747"/>
      <c r="BM78" s="747"/>
      <c r="BN78" s="747"/>
      <c r="BO78" s="748"/>
      <c r="BP78" s="59"/>
    </row>
    <row r="79" spans="1:68" ht="12" customHeight="1" x14ac:dyDescent="0.25">
      <c r="A79" s="1018"/>
      <c r="B79" s="773"/>
      <c r="C79" s="81"/>
      <c r="D79" s="765" t="s">
        <v>125</v>
      </c>
      <c r="E79" s="765"/>
      <c r="F79" s="765"/>
      <c r="G79" s="765"/>
      <c r="H79" s="765"/>
      <c r="I79" s="765"/>
      <c r="J79" s="765"/>
      <c r="K79" s="765"/>
      <c r="L79" s="766"/>
      <c r="M79" s="771" t="s">
        <v>185</v>
      </c>
      <c r="N79" s="753"/>
      <c r="O79" s="771"/>
      <c r="P79" s="753"/>
      <c r="Q79" s="771" t="s">
        <v>323</v>
      </c>
      <c r="R79" s="753"/>
      <c r="S79" s="771"/>
      <c r="T79" s="753"/>
      <c r="U79" s="771"/>
      <c r="V79" s="753"/>
      <c r="W79" s="771" t="s">
        <v>186</v>
      </c>
      <c r="X79" s="753"/>
      <c r="Y79" s="771"/>
      <c r="Z79" s="753"/>
      <c r="AA79" s="752"/>
      <c r="AB79" s="753"/>
      <c r="AC79" s="771" t="s">
        <v>187</v>
      </c>
      <c r="AD79" s="753"/>
      <c r="AE79" s="752"/>
      <c r="AF79" s="753"/>
      <c r="AG79" s="752"/>
      <c r="AH79" s="753"/>
      <c r="AI79" s="752"/>
      <c r="AJ79" s="753"/>
      <c r="AK79" s="806" t="s">
        <v>195</v>
      </c>
      <c r="AL79" s="807"/>
      <c r="AM79" s="807"/>
      <c r="AN79" s="808"/>
      <c r="AO79" s="746" t="s">
        <v>126</v>
      </c>
      <c r="AP79" s="747"/>
      <c r="AQ79" s="747"/>
      <c r="AR79" s="747"/>
      <c r="AS79" s="747"/>
      <c r="AT79" s="747"/>
      <c r="AU79" s="747"/>
      <c r="AV79" s="747"/>
      <c r="AW79" s="747"/>
      <c r="AX79" s="747"/>
      <c r="AY79" s="747"/>
      <c r="AZ79" s="747"/>
      <c r="BA79" s="747"/>
      <c r="BB79" s="747"/>
      <c r="BC79" s="747"/>
      <c r="BD79" s="747"/>
      <c r="BE79" s="747"/>
      <c r="BF79" s="747"/>
      <c r="BG79" s="747"/>
      <c r="BH79" s="747"/>
      <c r="BI79" s="747"/>
      <c r="BJ79" s="747"/>
      <c r="BK79" s="747"/>
      <c r="BL79" s="747"/>
      <c r="BM79" s="747"/>
      <c r="BN79" s="747"/>
      <c r="BO79" s="748"/>
      <c r="BP79" s="59"/>
    </row>
    <row r="80" spans="1:68" ht="12" customHeight="1" x14ac:dyDescent="0.25">
      <c r="A80" s="1018"/>
      <c r="B80" s="773"/>
      <c r="C80" s="78"/>
      <c r="D80" s="767"/>
      <c r="E80" s="767"/>
      <c r="F80" s="767"/>
      <c r="G80" s="767"/>
      <c r="H80" s="767"/>
      <c r="I80" s="767"/>
      <c r="J80" s="767"/>
      <c r="K80" s="767"/>
      <c r="L80" s="768"/>
      <c r="M80" s="754"/>
      <c r="N80" s="755"/>
      <c r="O80" s="754"/>
      <c r="P80" s="755"/>
      <c r="Q80" s="754"/>
      <c r="R80" s="755"/>
      <c r="S80" s="754"/>
      <c r="T80" s="755"/>
      <c r="U80" s="754"/>
      <c r="V80" s="755"/>
      <c r="W80" s="754"/>
      <c r="X80" s="755"/>
      <c r="Y80" s="754"/>
      <c r="Z80" s="755"/>
      <c r="AA80" s="754"/>
      <c r="AB80" s="755"/>
      <c r="AC80" s="754"/>
      <c r="AD80" s="755"/>
      <c r="AE80" s="754"/>
      <c r="AF80" s="755"/>
      <c r="AG80" s="754"/>
      <c r="AH80" s="755"/>
      <c r="AI80" s="754"/>
      <c r="AJ80" s="755"/>
      <c r="AK80" s="809"/>
      <c r="AL80" s="807"/>
      <c r="AM80" s="807"/>
      <c r="AN80" s="808"/>
      <c r="AO80" s="746"/>
      <c r="AP80" s="747"/>
      <c r="AQ80" s="747"/>
      <c r="AR80" s="747"/>
      <c r="AS80" s="747"/>
      <c r="AT80" s="747"/>
      <c r="AU80" s="747"/>
      <c r="AV80" s="747"/>
      <c r="AW80" s="747"/>
      <c r="AX80" s="747"/>
      <c r="AY80" s="747"/>
      <c r="AZ80" s="747"/>
      <c r="BA80" s="747"/>
      <c r="BB80" s="747"/>
      <c r="BC80" s="747"/>
      <c r="BD80" s="747"/>
      <c r="BE80" s="747"/>
      <c r="BF80" s="747"/>
      <c r="BG80" s="747"/>
      <c r="BH80" s="747"/>
      <c r="BI80" s="747"/>
      <c r="BJ80" s="747"/>
      <c r="BK80" s="747"/>
      <c r="BL80" s="747"/>
      <c r="BM80" s="747"/>
      <c r="BN80" s="747"/>
      <c r="BO80" s="748"/>
      <c r="BP80" s="59"/>
    </row>
    <row r="81" spans="1:68" ht="12" customHeight="1" x14ac:dyDescent="0.25">
      <c r="A81" s="1018"/>
      <c r="B81" s="773"/>
      <c r="C81" s="79"/>
      <c r="D81" s="786"/>
      <c r="E81" s="786"/>
      <c r="F81" s="786"/>
      <c r="G81" s="786"/>
      <c r="H81" s="786"/>
      <c r="I81" s="786"/>
      <c r="J81" s="786"/>
      <c r="K81" s="786"/>
      <c r="L81" s="787"/>
      <c r="M81" s="775"/>
      <c r="N81" s="776"/>
      <c r="O81" s="775"/>
      <c r="P81" s="776"/>
      <c r="Q81" s="775"/>
      <c r="R81" s="776"/>
      <c r="S81" s="775"/>
      <c r="T81" s="776"/>
      <c r="U81" s="775"/>
      <c r="V81" s="776"/>
      <c r="W81" s="775"/>
      <c r="X81" s="776"/>
      <c r="Y81" s="775"/>
      <c r="Z81" s="776"/>
      <c r="AA81" s="775"/>
      <c r="AB81" s="776"/>
      <c r="AC81" s="775"/>
      <c r="AD81" s="776"/>
      <c r="AE81" s="775"/>
      <c r="AF81" s="776"/>
      <c r="AG81" s="775"/>
      <c r="AH81" s="776"/>
      <c r="AI81" s="775"/>
      <c r="AJ81" s="776"/>
      <c r="AK81" s="809"/>
      <c r="AL81" s="807"/>
      <c r="AM81" s="807"/>
      <c r="AN81" s="808"/>
      <c r="AO81" s="746"/>
      <c r="AP81" s="747"/>
      <c r="AQ81" s="747"/>
      <c r="AR81" s="747"/>
      <c r="AS81" s="747"/>
      <c r="AT81" s="747"/>
      <c r="AU81" s="747"/>
      <c r="AV81" s="747"/>
      <c r="AW81" s="747"/>
      <c r="AX81" s="747"/>
      <c r="AY81" s="747"/>
      <c r="AZ81" s="747"/>
      <c r="BA81" s="747"/>
      <c r="BB81" s="747"/>
      <c r="BC81" s="747"/>
      <c r="BD81" s="747"/>
      <c r="BE81" s="747"/>
      <c r="BF81" s="747"/>
      <c r="BG81" s="747"/>
      <c r="BH81" s="747"/>
      <c r="BI81" s="747"/>
      <c r="BJ81" s="747"/>
      <c r="BK81" s="747"/>
      <c r="BL81" s="747"/>
      <c r="BM81" s="747"/>
      <c r="BN81" s="747"/>
      <c r="BO81" s="748"/>
      <c r="BP81" s="59"/>
    </row>
    <row r="82" spans="1:68" ht="12" hidden="1" customHeight="1" x14ac:dyDescent="0.25">
      <c r="A82" s="1018"/>
      <c r="B82" s="773"/>
      <c r="C82" s="81"/>
      <c r="D82" s="765" t="s">
        <v>127</v>
      </c>
      <c r="E82" s="765"/>
      <c r="F82" s="765"/>
      <c r="G82" s="765"/>
      <c r="H82" s="765"/>
      <c r="I82" s="765"/>
      <c r="J82" s="765"/>
      <c r="K82" s="765"/>
      <c r="L82" s="766"/>
      <c r="M82" s="752"/>
      <c r="N82" s="753"/>
      <c r="O82" s="752"/>
      <c r="P82" s="753"/>
      <c r="Q82" s="752"/>
      <c r="R82" s="753"/>
      <c r="S82" s="752"/>
      <c r="T82" s="753"/>
      <c r="U82" s="752"/>
      <c r="V82" s="753"/>
      <c r="W82" s="771"/>
      <c r="X82" s="753"/>
      <c r="Y82" s="752"/>
      <c r="Z82" s="753"/>
      <c r="AA82" s="752"/>
      <c r="AB82" s="753"/>
      <c r="AC82" s="752"/>
      <c r="AD82" s="753"/>
      <c r="AE82" s="752"/>
      <c r="AF82" s="753"/>
      <c r="AG82" s="752"/>
      <c r="AH82" s="753"/>
      <c r="AI82" s="752"/>
      <c r="AJ82" s="753"/>
      <c r="AK82" s="737" t="s">
        <v>196</v>
      </c>
      <c r="AL82" s="738"/>
      <c r="AM82" s="738"/>
      <c r="AN82" s="739"/>
      <c r="AO82" s="746" t="s">
        <v>124</v>
      </c>
      <c r="AP82" s="747"/>
      <c r="AQ82" s="747"/>
      <c r="AR82" s="747"/>
      <c r="AS82" s="747"/>
      <c r="AT82" s="747"/>
      <c r="AU82" s="747"/>
      <c r="AV82" s="747"/>
      <c r="AW82" s="747"/>
      <c r="AX82" s="747"/>
      <c r="AY82" s="747"/>
      <c r="AZ82" s="747"/>
      <c r="BA82" s="747"/>
      <c r="BB82" s="747"/>
      <c r="BC82" s="747"/>
      <c r="BD82" s="747"/>
      <c r="BE82" s="747"/>
      <c r="BF82" s="747"/>
      <c r="BG82" s="747"/>
      <c r="BH82" s="747"/>
      <c r="BI82" s="747"/>
      <c r="BJ82" s="747"/>
      <c r="BK82" s="747"/>
      <c r="BL82" s="747"/>
      <c r="BM82" s="747"/>
      <c r="BN82" s="747"/>
      <c r="BO82" s="748"/>
      <c r="BP82" s="59"/>
    </row>
    <row r="83" spans="1:68" ht="12" hidden="1" customHeight="1" x14ac:dyDescent="0.25">
      <c r="A83" s="1018"/>
      <c r="B83" s="773"/>
      <c r="C83" s="78"/>
      <c r="D83" s="767"/>
      <c r="E83" s="767"/>
      <c r="F83" s="767"/>
      <c r="G83" s="767"/>
      <c r="H83" s="767"/>
      <c r="I83" s="767"/>
      <c r="J83" s="767"/>
      <c r="K83" s="767"/>
      <c r="L83" s="768"/>
      <c r="M83" s="754"/>
      <c r="N83" s="755"/>
      <c r="O83" s="754"/>
      <c r="P83" s="755"/>
      <c r="Q83" s="754"/>
      <c r="R83" s="755"/>
      <c r="S83" s="754"/>
      <c r="T83" s="755"/>
      <c r="U83" s="754"/>
      <c r="V83" s="755"/>
      <c r="W83" s="754"/>
      <c r="X83" s="755"/>
      <c r="Y83" s="754"/>
      <c r="Z83" s="755"/>
      <c r="AA83" s="754"/>
      <c r="AB83" s="755"/>
      <c r="AC83" s="754"/>
      <c r="AD83" s="755"/>
      <c r="AE83" s="754"/>
      <c r="AF83" s="755"/>
      <c r="AG83" s="754"/>
      <c r="AH83" s="755"/>
      <c r="AI83" s="754"/>
      <c r="AJ83" s="755"/>
      <c r="AK83" s="740"/>
      <c r="AL83" s="741"/>
      <c r="AM83" s="741"/>
      <c r="AN83" s="742"/>
      <c r="AO83" s="746"/>
      <c r="AP83" s="747"/>
      <c r="AQ83" s="747"/>
      <c r="AR83" s="747"/>
      <c r="AS83" s="747"/>
      <c r="AT83" s="747"/>
      <c r="AU83" s="747"/>
      <c r="AV83" s="747"/>
      <c r="AW83" s="747"/>
      <c r="AX83" s="747"/>
      <c r="AY83" s="747"/>
      <c r="AZ83" s="747"/>
      <c r="BA83" s="747"/>
      <c r="BB83" s="747"/>
      <c r="BC83" s="747"/>
      <c r="BD83" s="747"/>
      <c r="BE83" s="747"/>
      <c r="BF83" s="747"/>
      <c r="BG83" s="747"/>
      <c r="BH83" s="747"/>
      <c r="BI83" s="747"/>
      <c r="BJ83" s="747"/>
      <c r="BK83" s="747"/>
      <c r="BL83" s="747"/>
      <c r="BM83" s="747"/>
      <c r="BN83" s="747"/>
      <c r="BO83" s="748"/>
      <c r="BP83" s="59"/>
    </row>
    <row r="84" spans="1:68" ht="12" hidden="1" customHeight="1" x14ac:dyDescent="0.25">
      <c r="A84" s="1018"/>
      <c r="B84" s="773"/>
      <c r="C84" s="79"/>
      <c r="D84" s="786"/>
      <c r="E84" s="786"/>
      <c r="F84" s="786"/>
      <c r="G84" s="786"/>
      <c r="H84" s="786"/>
      <c r="I84" s="786"/>
      <c r="J84" s="786"/>
      <c r="K84" s="786"/>
      <c r="L84" s="787"/>
      <c r="M84" s="775"/>
      <c r="N84" s="776"/>
      <c r="O84" s="775"/>
      <c r="P84" s="776"/>
      <c r="Q84" s="775"/>
      <c r="R84" s="776"/>
      <c r="S84" s="775"/>
      <c r="T84" s="776"/>
      <c r="U84" s="775"/>
      <c r="V84" s="776"/>
      <c r="W84" s="775"/>
      <c r="X84" s="776"/>
      <c r="Y84" s="775"/>
      <c r="Z84" s="776"/>
      <c r="AA84" s="775"/>
      <c r="AB84" s="776"/>
      <c r="AC84" s="775"/>
      <c r="AD84" s="776"/>
      <c r="AE84" s="775"/>
      <c r="AF84" s="776"/>
      <c r="AG84" s="775"/>
      <c r="AH84" s="776"/>
      <c r="AI84" s="775"/>
      <c r="AJ84" s="776"/>
      <c r="AK84" s="758"/>
      <c r="AL84" s="759"/>
      <c r="AM84" s="759"/>
      <c r="AN84" s="760"/>
      <c r="AO84" s="746"/>
      <c r="AP84" s="747"/>
      <c r="AQ84" s="747"/>
      <c r="AR84" s="747"/>
      <c r="AS84" s="747"/>
      <c r="AT84" s="747"/>
      <c r="AU84" s="747"/>
      <c r="AV84" s="747"/>
      <c r="AW84" s="747"/>
      <c r="AX84" s="747"/>
      <c r="AY84" s="747"/>
      <c r="AZ84" s="747"/>
      <c r="BA84" s="747"/>
      <c r="BB84" s="747"/>
      <c r="BC84" s="747"/>
      <c r="BD84" s="747"/>
      <c r="BE84" s="747"/>
      <c r="BF84" s="747"/>
      <c r="BG84" s="747"/>
      <c r="BH84" s="747"/>
      <c r="BI84" s="747"/>
      <c r="BJ84" s="747"/>
      <c r="BK84" s="747"/>
      <c r="BL84" s="747"/>
      <c r="BM84" s="747"/>
      <c r="BN84" s="747"/>
      <c r="BO84" s="748"/>
      <c r="BP84" s="59"/>
    </row>
    <row r="85" spans="1:68" ht="12" customHeight="1" x14ac:dyDescent="0.25">
      <c r="A85" s="1018"/>
      <c r="B85" s="773"/>
      <c r="C85" s="78"/>
      <c r="D85" s="765" t="s">
        <v>188</v>
      </c>
      <c r="E85" s="765"/>
      <c r="F85" s="765"/>
      <c r="G85" s="765"/>
      <c r="H85" s="765"/>
      <c r="I85" s="765"/>
      <c r="J85" s="765"/>
      <c r="K85" s="765"/>
      <c r="L85" s="766"/>
      <c r="M85" s="752"/>
      <c r="N85" s="753"/>
      <c r="O85" s="771"/>
      <c r="P85" s="783"/>
      <c r="Q85" s="752"/>
      <c r="R85" s="753"/>
      <c r="S85" s="752"/>
      <c r="T85" s="753"/>
      <c r="U85" s="752"/>
      <c r="V85" s="753"/>
      <c r="W85" s="771"/>
      <c r="X85" s="753"/>
      <c r="Y85" s="771" t="s">
        <v>189</v>
      </c>
      <c r="Z85" s="753"/>
      <c r="AA85" s="752"/>
      <c r="AB85" s="753"/>
      <c r="AC85" s="752"/>
      <c r="AD85" s="753"/>
      <c r="AE85" s="752"/>
      <c r="AF85" s="753"/>
      <c r="AG85" s="752"/>
      <c r="AH85" s="753"/>
      <c r="AI85" s="752"/>
      <c r="AJ85" s="753"/>
      <c r="AK85" s="737" t="s">
        <v>191</v>
      </c>
      <c r="AL85" s="738"/>
      <c r="AM85" s="738"/>
      <c r="AN85" s="739"/>
      <c r="AO85" s="761" t="s">
        <v>128</v>
      </c>
      <c r="AP85" s="747"/>
      <c r="AQ85" s="747"/>
      <c r="AR85" s="747"/>
      <c r="AS85" s="747"/>
      <c r="AT85" s="747"/>
      <c r="AU85" s="747"/>
      <c r="AV85" s="747"/>
      <c r="AW85" s="747"/>
      <c r="AX85" s="747"/>
      <c r="AY85" s="747"/>
      <c r="AZ85" s="747"/>
      <c r="BA85" s="747"/>
      <c r="BB85" s="747"/>
      <c r="BC85" s="747"/>
      <c r="BD85" s="747"/>
      <c r="BE85" s="747"/>
      <c r="BF85" s="747"/>
      <c r="BG85" s="747"/>
      <c r="BH85" s="747"/>
      <c r="BI85" s="747"/>
      <c r="BJ85" s="747"/>
      <c r="BK85" s="747"/>
      <c r="BL85" s="747"/>
      <c r="BM85" s="747"/>
      <c r="BN85" s="747"/>
      <c r="BO85" s="748"/>
      <c r="BP85" s="59"/>
    </row>
    <row r="86" spans="1:68" ht="12" customHeight="1" x14ac:dyDescent="0.25">
      <c r="A86" s="1018"/>
      <c r="B86" s="773"/>
      <c r="C86" s="78"/>
      <c r="D86" s="767"/>
      <c r="E86" s="767"/>
      <c r="F86" s="767"/>
      <c r="G86" s="767"/>
      <c r="H86" s="767"/>
      <c r="I86" s="767"/>
      <c r="J86" s="767"/>
      <c r="K86" s="767"/>
      <c r="L86" s="768"/>
      <c r="M86" s="754"/>
      <c r="N86" s="755"/>
      <c r="O86" s="784"/>
      <c r="P86" s="785"/>
      <c r="Q86" s="754"/>
      <c r="R86" s="755"/>
      <c r="S86" s="754"/>
      <c r="T86" s="755"/>
      <c r="U86" s="754"/>
      <c r="V86" s="755"/>
      <c r="W86" s="754"/>
      <c r="X86" s="755"/>
      <c r="Y86" s="754"/>
      <c r="Z86" s="755"/>
      <c r="AA86" s="754"/>
      <c r="AB86" s="755"/>
      <c r="AC86" s="754"/>
      <c r="AD86" s="755"/>
      <c r="AE86" s="754"/>
      <c r="AF86" s="755"/>
      <c r="AG86" s="754"/>
      <c r="AH86" s="755"/>
      <c r="AI86" s="754"/>
      <c r="AJ86" s="755"/>
      <c r="AK86" s="740"/>
      <c r="AL86" s="741"/>
      <c r="AM86" s="741"/>
      <c r="AN86" s="742"/>
      <c r="AO86" s="746"/>
      <c r="AP86" s="747"/>
      <c r="AQ86" s="747"/>
      <c r="AR86" s="747"/>
      <c r="AS86" s="747"/>
      <c r="AT86" s="747"/>
      <c r="AU86" s="747"/>
      <c r="AV86" s="747"/>
      <c r="AW86" s="747"/>
      <c r="AX86" s="747"/>
      <c r="AY86" s="747"/>
      <c r="AZ86" s="747"/>
      <c r="BA86" s="747"/>
      <c r="BB86" s="747"/>
      <c r="BC86" s="747"/>
      <c r="BD86" s="747"/>
      <c r="BE86" s="747"/>
      <c r="BF86" s="747"/>
      <c r="BG86" s="747"/>
      <c r="BH86" s="747"/>
      <c r="BI86" s="747"/>
      <c r="BJ86" s="747"/>
      <c r="BK86" s="747"/>
      <c r="BL86" s="747"/>
      <c r="BM86" s="747"/>
      <c r="BN86" s="747"/>
      <c r="BO86" s="748"/>
      <c r="BP86" s="59"/>
    </row>
    <row r="87" spans="1:68" ht="12" customHeight="1" x14ac:dyDescent="0.25">
      <c r="A87" s="1018"/>
      <c r="B87" s="774"/>
      <c r="C87" s="78"/>
      <c r="D87" s="767"/>
      <c r="E87" s="767"/>
      <c r="F87" s="767"/>
      <c r="G87" s="767"/>
      <c r="H87" s="767"/>
      <c r="I87" s="767"/>
      <c r="J87" s="767"/>
      <c r="K87" s="767"/>
      <c r="L87" s="768"/>
      <c r="M87" s="754"/>
      <c r="N87" s="755"/>
      <c r="O87" s="784"/>
      <c r="P87" s="785"/>
      <c r="Q87" s="754"/>
      <c r="R87" s="755"/>
      <c r="S87" s="754"/>
      <c r="T87" s="755"/>
      <c r="U87" s="754"/>
      <c r="V87" s="755"/>
      <c r="W87" s="754"/>
      <c r="X87" s="755"/>
      <c r="Y87" s="754"/>
      <c r="Z87" s="755"/>
      <c r="AA87" s="754"/>
      <c r="AB87" s="755"/>
      <c r="AC87" s="754"/>
      <c r="AD87" s="755"/>
      <c r="AE87" s="754"/>
      <c r="AF87" s="755"/>
      <c r="AG87" s="754"/>
      <c r="AH87" s="755"/>
      <c r="AI87" s="754"/>
      <c r="AJ87" s="755"/>
      <c r="AK87" s="758"/>
      <c r="AL87" s="759"/>
      <c r="AM87" s="759"/>
      <c r="AN87" s="760"/>
      <c r="AO87" s="746"/>
      <c r="AP87" s="747"/>
      <c r="AQ87" s="747"/>
      <c r="AR87" s="747"/>
      <c r="AS87" s="747"/>
      <c r="AT87" s="747"/>
      <c r="AU87" s="747"/>
      <c r="AV87" s="747"/>
      <c r="AW87" s="747"/>
      <c r="AX87" s="747"/>
      <c r="AY87" s="747"/>
      <c r="AZ87" s="747"/>
      <c r="BA87" s="747"/>
      <c r="BB87" s="747"/>
      <c r="BC87" s="747"/>
      <c r="BD87" s="747"/>
      <c r="BE87" s="747"/>
      <c r="BF87" s="747"/>
      <c r="BG87" s="747"/>
      <c r="BH87" s="747"/>
      <c r="BI87" s="747"/>
      <c r="BJ87" s="747"/>
      <c r="BK87" s="747"/>
      <c r="BL87" s="747"/>
      <c r="BM87" s="747"/>
      <c r="BN87" s="747"/>
      <c r="BO87" s="748"/>
      <c r="BP87" s="59"/>
    </row>
    <row r="88" spans="1:68" ht="12" customHeight="1" x14ac:dyDescent="0.25">
      <c r="A88" s="1018"/>
      <c r="B88" s="762" t="s">
        <v>81</v>
      </c>
      <c r="C88" s="81"/>
      <c r="D88" s="765" t="s">
        <v>129</v>
      </c>
      <c r="E88" s="765"/>
      <c r="F88" s="765"/>
      <c r="G88" s="765"/>
      <c r="H88" s="765"/>
      <c r="I88" s="765"/>
      <c r="J88" s="765"/>
      <c r="K88" s="765"/>
      <c r="L88" s="766"/>
      <c r="M88" s="752"/>
      <c r="N88" s="753"/>
      <c r="O88" s="771" t="s">
        <v>190</v>
      </c>
      <c r="P88" s="753"/>
      <c r="Q88" s="752"/>
      <c r="R88" s="753"/>
      <c r="S88" s="752"/>
      <c r="T88" s="753"/>
      <c r="U88" s="752"/>
      <c r="V88" s="753"/>
      <c r="W88" s="752"/>
      <c r="X88" s="753"/>
      <c r="Y88" s="752"/>
      <c r="Z88" s="753"/>
      <c r="AA88" s="752"/>
      <c r="AB88" s="753"/>
      <c r="AC88" s="752"/>
      <c r="AD88" s="753"/>
      <c r="AE88" s="752"/>
      <c r="AF88" s="753"/>
      <c r="AG88" s="752"/>
      <c r="AH88" s="753"/>
      <c r="AI88" s="752"/>
      <c r="AJ88" s="753"/>
      <c r="AK88" s="737" t="s">
        <v>197</v>
      </c>
      <c r="AL88" s="738"/>
      <c r="AM88" s="738"/>
      <c r="AN88" s="739"/>
      <c r="AO88" s="746" t="s">
        <v>130</v>
      </c>
      <c r="AP88" s="747"/>
      <c r="AQ88" s="747"/>
      <c r="AR88" s="747"/>
      <c r="AS88" s="747"/>
      <c r="AT88" s="747"/>
      <c r="AU88" s="747"/>
      <c r="AV88" s="747"/>
      <c r="AW88" s="747"/>
      <c r="AX88" s="747"/>
      <c r="AY88" s="747"/>
      <c r="AZ88" s="747"/>
      <c r="BA88" s="747"/>
      <c r="BB88" s="747"/>
      <c r="BC88" s="747"/>
      <c r="BD88" s="747"/>
      <c r="BE88" s="747"/>
      <c r="BF88" s="747"/>
      <c r="BG88" s="747"/>
      <c r="BH88" s="747"/>
      <c r="BI88" s="747"/>
      <c r="BJ88" s="747"/>
      <c r="BK88" s="747"/>
      <c r="BL88" s="747"/>
      <c r="BM88" s="747"/>
      <c r="BN88" s="747"/>
      <c r="BO88" s="748"/>
      <c r="BP88" s="59"/>
    </row>
    <row r="89" spans="1:68" ht="12" customHeight="1" x14ac:dyDescent="0.25">
      <c r="A89" s="1018"/>
      <c r="B89" s="763"/>
      <c r="C89" s="78"/>
      <c r="D89" s="767"/>
      <c r="E89" s="767"/>
      <c r="F89" s="767"/>
      <c r="G89" s="767"/>
      <c r="H89" s="767"/>
      <c r="I89" s="767"/>
      <c r="J89" s="767"/>
      <c r="K89" s="767"/>
      <c r="L89" s="768"/>
      <c r="M89" s="754"/>
      <c r="N89" s="755"/>
      <c r="O89" s="754"/>
      <c r="P89" s="755"/>
      <c r="Q89" s="754"/>
      <c r="R89" s="755"/>
      <c r="S89" s="754"/>
      <c r="T89" s="755"/>
      <c r="U89" s="754"/>
      <c r="V89" s="755"/>
      <c r="W89" s="754"/>
      <c r="X89" s="755"/>
      <c r="Y89" s="754"/>
      <c r="Z89" s="755"/>
      <c r="AA89" s="754"/>
      <c r="AB89" s="755"/>
      <c r="AC89" s="754"/>
      <c r="AD89" s="755"/>
      <c r="AE89" s="754"/>
      <c r="AF89" s="755"/>
      <c r="AG89" s="754"/>
      <c r="AH89" s="755"/>
      <c r="AI89" s="754"/>
      <c r="AJ89" s="755"/>
      <c r="AK89" s="740"/>
      <c r="AL89" s="741"/>
      <c r="AM89" s="741"/>
      <c r="AN89" s="742"/>
      <c r="AO89" s="746"/>
      <c r="AP89" s="747"/>
      <c r="AQ89" s="747"/>
      <c r="AR89" s="747"/>
      <c r="AS89" s="747"/>
      <c r="AT89" s="747"/>
      <c r="AU89" s="747"/>
      <c r="AV89" s="747"/>
      <c r="AW89" s="747"/>
      <c r="AX89" s="747"/>
      <c r="AY89" s="747"/>
      <c r="AZ89" s="747"/>
      <c r="BA89" s="747"/>
      <c r="BB89" s="747"/>
      <c r="BC89" s="747"/>
      <c r="BD89" s="747"/>
      <c r="BE89" s="747"/>
      <c r="BF89" s="747"/>
      <c r="BG89" s="747"/>
      <c r="BH89" s="747"/>
      <c r="BI89" s="747"/>
      <c r="BJ89" s="747"/>
      <c r="BK89" s="747"/>
      <c r="BL89" s="747"/>
      <c r="BM89" s="747"/>
      <c r="BN89" s="747"/>
      <c r="BO89" s="748"/>
      <c r="BP89" s="59"/>
    </row>
    <row r="90" spans="1:68" ht="12" customHeight="1" thickBot="1" x14ac:dyDescent="0.3">
      <c r="A90" s="1019"/>
      <c r="B90" s="764"/>
      <c r="C90" s="68"/>
      <c r="D90" s="769"/>
      <c r="E90" s="769"/>
      <c r="F90" s="769"/>
      <c r="G90" s="769"/>
      <c r="H90" s="769"/>
      <c r="I90" s="769"/>
      <c r="J90" s="769"/>
      <c r="K90" s="769"/>
      <c r="L90" s="770"/>
      <c r="M90" s="756"/>
      <c r="N90" s="757"/>
      <c r="O90" s="756"/>
      <c r="P90" s="757"/>
      <c r="Q90" s="756"/>
      <c r="R90" s="757"/>
      <c r="S90" s="756"/>
      <c r="T90" s="757"/>
      <c r="U90" s="756"/>
      <c r="V90" s="757"/>
      <c r="W90" s="756"/>
      <c r="X90" s="757"/>
      <c r="Y90" s="756"/>
      <c r="Z90" s="757"/>
      <c r="AA90" s="756"/>
      <c r="AB90" s="757"/>
      <c r="AC90" s="756"/>
      <c r="AD90" s="757"/>
      <c r="AE90" s="756"/>
      <c r="AF90" s="757"/>
      <c r="AG90" s="756"/>
      <c r="AH90" s="757"/>
      <c r="AI90" s="756"/>
      <c r="AJ90" s="757"/>
      <c r="AK90" s="743"/>
      <c r="AL90" s="744"/>
      <c r="AM90" s="744"/>
      <c r="AN90" s="745"/>
      <c r="AO90" s="749"/>
      <c r="AP90" s="750"/>
      <c r="AQ90" s="750"/>
      <c r="AR90" s="750"/>
      <c r="AS90" s="750"/>
      <c r="AT90" s="750"/>
      <c r="AU90" s="750"/>
      <c r="AV90" s="750"/>
      <c r="AW90" s="750"/>
      <c r="AX90" s="750"/>
      <c r="AY90" s="750"/>
      <c r="AZ90" s="750"/>
      <c r="BA90" s="750"/>
      <c r="BB90" s="750"/>
      <c r="BC90" s="750"/>
      <c r="BD90" s="750"/>
      <c r="BE90" s="750"/>
      <c r="BF90" s="750"/>
      <c r="BG90" s="750"/>
      <c r="BH90" s="750"/>
      <c r="BI90" s="750"/>
      <c r="BJ90" s="750"/>
      <c r="BK90" s="750"/>
      <c r="BL90" s="750"/>
      <c r="BM90" s="750"/>
      <c r="BN90" s="750"/>
      <c r="BO90" s="751"/>
      <c r="BP90" s="59"/>
    </row>
    <row r="91" spans="1:68" ht="9.75" customHeight="1" x14ac:dyDescent="0.25">
      <c r="A91" s="84"/>
      <c r="B91" s="84"/>
      <c r="D91" s="85"/>
      <c r="E91" s="85"/>
      <c r="F91" s="85"/>
      <c r="G91" s="85"/>
      <c r="H91" s="85"/>
      <c r="I91" s="85"/>
      <c r="J91" s="85"/>
      <c r="K91" s="85"/>
      <c r="L91" s="85"/>
      <c r="M91" s="100"/>
      <c r="N91" s="100"/>
      <c r="O91" s="101"/>
      <c r="P91" s="101"/>
      <c r="Q91" s="102"/>
      <c r="R91" s="102"/>
      <c r="S91" s="101"/>
      <c r="T91" s="101"/>
      <c r="U91" s="103"/>
      <c r="V91" s="103"/>
      <c r="W91" s="103"/>
      <c r="X91" s="103"/>
      <c r="Y91" s="102"/>
      <c r="Z91" s="102"/>
      <c r="AA91" s="103"/>
      <c r="AB91" s="103"/>
      <c r="AC91" s="103"/>
      <c r="AD91" s="103"/>
      <c r="AE91" s="104"/>
      <c r="AF91" s="104"/>
      <c r="AG91" s="103"/>
      <c r="AH91" s="103"/>
      <c r="AI91" s="103"/>
      <c r="AJ91" s="103"/>
      <c r="AK91" s="102"/>
      <c r="AL91" s="102"/>
      <c r="AM91" s="102"/>
      <c r="AN91" s="102"/>
    </row>
    <row r="92" spans="1:68" ht="18" customHeight="1" x14ac:dyDescent="0.25">
      <c r="A92" s="84"/>
      <c r="B92" s="84"/>
      <c r="D92" s="85"/>
      <c r="E92" s="85"/>
      <c r="F92" s="85"/>
      <c r="G92" s="85"/>
      <c r="H92" s="85"/>
      <c r="I92" s="85"/>
      <c r="J92" s="85"/>
      <c r="K92" s="85"/>
      <c r="L92" s="85"/>
      <c r="M92" s="105"/>
      <c r="N92" s="105"/>
      <c r="O92" s="106"/>
      <c r="P92" s="106"/>
      <c r="Q92" s="84"/>
      <c r="R92" s="84"/>
      <c r="S92" s="106"/>
      <c r="T92" s="107"/>
      <c r="U92" s="107"/>
      <c r="V92" s="107"/>
      <c r="W92" s="107"/>
      <c r="X92" s="107"/>
      <c r="Y92" s="108"/>
      <c r="Z92" s="108"/>
      <c r="AA92" s="107"/>
      <c r="AB92" s="107"/>
      <c r="AC92" s="107"/>
      <c r="AD92" s="107"/>
      <c r="AE92" s="109"/>
      <c r="AF92" s="109"/>
      <c r="AG92" s="107"/>
      <c r="AH92" s="107"/>
      <c r="AI92" s="107"/>
      <c r="AJ92" s="107"/>
      <c r="AK92" s="108"/>
      <c r="AL92" s="108"/>
      <c r="AM92" s="108"/>
      <c r="AN92" s="108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</row>
  </sheetData>
  <mergeCells count="494">
    <mergeCell ref="BB4:BE6"/>
    <mergeCell ref="BF4:BO4"/>
    <mergeCell ref="M5:AF5"/>
    <mergeCell ref="AG5:AJ5"/>
    <mergeCell ref="BF5:BI6"/>
    <mergeCell ref="BJ5:BO6"/>
    <mergeCell ref="M6:N6"/>
    <mergeCell ref="O6:P6"/>
    <mergeCell ref="Q6:R6"/>
    <mergeCell ref="S6:T6"/>
    <mergeCell ref="M4:AJ4"/>
    <mergeCell ref="AK4:AN6"/>
    <mergeCell ref="AO4:AU6"/>
    <mergeCell ref="AV4:BA6"/>
    <mergeCell ref="U6:V6"/>
    <mergeCell ref="W6:X6"/>
    <mergeCell ref="Y6:Z6"/>
    <mergeCell ref="AA6:AB6"/>
    <mergeCell ref="AC6:AD6"/>
    <mergeCell ref="AE6:AF6"/>
    <mergeCell ref="AG6:AH6"/>
    <mergeCell ref="AI6:AJ6"/>
    <mergeCell ref="A7:A39"/>
    <mergeCell ref="B7:B18"/>
    <mergeCell ref="C7:C9"/>
    <mergeCell ref="D7:L9"/>
    <mergeCell ref="M7:N9"/>
    <mergeCell ref="O7:P9"/>
    <mergeCell ref="A4:B6"/>
    <mergeCell ref="C4:L6"/>
    <mergeCell ref="AV7:BA9"/>
    <mergeCell ref="C13:C15"/>
    <mergeCell ref="D13:L15"/>
    <mergeCell ref="M13:N15"/>
    <mergeCell ref="O13:P15"/>
    <mergeCell ref="Q13:R15"/>
    <mergeCell ref="U13:V15"/>
    <mergeCell ref="W13:X15"/>
    <mergeCell ref="Y13:Z15"/>
    <mergeCell ref="AO13:AU15"/>
    <mergeCell ref="AV13:BA15"/>
    <mergeCell ref="B19:B24"/>
    <mergeCell ref="D19:L21"/>
    <mergeCell ref="M19:N21"/>
    <mergeCell ref="O19:P21"/>
    <mergeCell ref="Q19:R21"/>
    <mergeCell ref="BB7:BE9"/>
    <mergeCell ref="BF7:BI9"/>
    <mergeCell ref="BJ7:BO9"/>
    <mergeCell ref="D10:L12"/>
    <mergeCell ref="Y10:Z12"/>
    <mergeCell ref="AK10:AN12"/>
    <mergeCell ref="AO10:AU12"/>
    <mergeCell ref="AV10:BA12"/>
    <mergeCell ref="BB10:BE12"/>
    <mergeCell ref="AC7:AD9"/>
    <mergeCell ref="AE7:AF9"/>
    <mergeCell ref="AG7:AH9"/>
    <mergeCell ref="AI7:AJ9"/>
    <mergeCell ref="AK7:AN9"/>
    <mergeCell ref="AO7:AU9"/>
    <mergeCell ref="Q7:R9"/>
    <mergeCell ref="S7:T9"/>
    <mergeCell ref="U7:V9"/>
    <mergeCell ref="W7:X9"/>
    <mergeCell ref="Y7:Z9"/>
    <mergeCell ref="AA7:AB9"/>
    <mergeCell ref="BF10:BI12"/>
    <mergeCell ref="BJ10:BO12"/>
    <mergeCell ref="C16:C18"/>
    <mergeCell ref="D16:L18"/>
    <mergeCell ref="M16:N18"/>
    <mergeCell ref="O16:P18"/>
    <mergeCell ref="Q16:R18"/>
    <mergeCell ref="AA13:AB15"/>
    <mergeCell ref="AC13:AD15"/>
    <mergeCell ref="AE13:AF15"/>
    <mergeCell ref="AG13:AH15"/>
    <mergeCell ref="S16:T18"/>
    <mergeCell ref="U16:V18"/>
    <mergeCell ref="W16:X18"/>
    <mergeCell ref="Y16:Z18"/>
    <mergeCell ref="AI19:AJ21"/>
    <mergeCell ref="AK19:AN21"/>
    <mergeCell ref="AO19:BO21"/>
    <mergeCell ref="AA19:AB21"/>
    <mergeCell ref="AC19:AD21"/>
    <mergeCell ref="AE19:AF21"/>
    <mergeCell ref="AG19:AH21"/>
    <mergeCell ref="BB13:BE15"/>
    <mergeCell ref="BF13:BI15"/>
    <mergeCell ref="BJ13:BO15"/>
    <mergeCell ref="AI13:AJ15"/>
    <mergeCell ref="AK13:AN15"/>
    <mergeCell ref="BB16:BE18"/>
    <mergeCell ref="BF16:BI18"/>
    <mergeCell ref="BJ16:BO18"/>
    <mergeCell ref="AE16:AF18"/>
    <mergeCell ref="AG16:AH18"/>
    <mergeCell ref="AI16:AJ18"/>
    <mergeCell ref="AK16:AN18"/>
    <mergeCell ref="AO16:AU18"/>
    <mergeCell ref="AV16:BA18"/>
    <mergeCell ref="AA16:AB18"/>
    <mergeCell ref="AC16:AD18"/>
    <mergeCell ref="M22:N24"/>
    <mergeCell ref="O22:P24"/>
    <mergeCell ref="Q22:R24"/>
    <mergeCell ref="S22:T24"/>
    <mergeCell ref="U22:V24"/>
    <mergeCell ref="W22:X24"/>
    <mergeCell ref="W19:X21"/>
    <mergeCell ref="Y19:Z21"/>
    <mergeCell ref="S19:T21"/>
    <mergeCell ref="U19:V21"/>
    <mergeCell ref="AK22:AN24"/>
    <mergeCell ref="AO22:BO24"/>
    <mergeCell ref="B25:B27"/>
    <mergeCell ref="D25:L27"/>
    <mergeCell ref="M25:N27"/>
    <mergeCell ref="O25:P27"/>
    <mergeCell ref="Q25:R27"/>
    <mergeCell ref="S25:T27"/>
    <mergeCell ref="U25:V27"/>
    <mergeCell ref="W25:X27"/>
    <mergeCell ref="Y22:Z24"/>
    <mergeCell ref="AA22:AB24"/>
    <mergeCell ref="AC22:AD24"/>
    <mergeCell ref="AE22:AF24"/>
    <mergeCell ref="AG22:AH24"/>
    <mergeCell ref="AI22:AJ24"/>
    <mergeCell ref="AK25:AN27"/>
    <mergeCell ref="AO25:BO27"/>
    <mergeCell ref="AA25:AB27"/>
    <mergeCell ref="AC25:AD27"/>
    <mergeCell ref="AE25:AF27"/>
    <mergeCell ref="AG25:AH27"/>
    <mergeCell ref="AI25:AJ27"/>
    <mergeCell ref="D22:L24"/>
    <mergeCell ref="B28:B39"/>
    <mergeCell ref="D28:L30"/>
    <mergeCell ref="M28:N30"/>
    <mergeCell ref="O28:P30"/>
    <mergeCell ref="Q28:R30"/>
    <mergeCell ref="S28:T30"/>
    <mergeCell ref="U28:V30"/>
    <mergeCell ref="W28:X30"/>
    <mergeCell ref="Y25:Z27"/>
    <mergeCell ref="AK28:AN30"/>
    <mergeCell ref="AO28:BO30"/>
    <mergeCell ref="D31:L33"/>
    <mergeCell ref="M31:N33"/>
    <mergeCell ref="O31:P33"/>
    <mergeCell ref="Q31:R33"/>
    <mergeCell ref="S31:T33"/>
    <mergeCell ref="U31:V33"/>
    <mergeCell ref="W31:X33"/>
    <mergeCell ref="Y31:Z33"/>
    <mergeCell ref="Y28:Z30"/>
    <mergeCell ref="AA28:AB30"/>
    <mergeCell ref="AC28:AD30"/>
    <mergeCell ref="AE28:AF30"/>
    <mergeCell ref="AG28:AH30"/>
    <mergeCell ref="AI28:AJ30"/>
    <mergeCell ref="AC34:AD36"/>
    <mergeCell ref="AE34:AF36"/>
    <mergeCell ref="AG34:AH36"/>
    <mergeCell ref="AI34:AJ36"/>
    <mergeCell ref="AK34:AN36"/>
    <mergeCell ref="AO34:BO36"/>
    <mergeCell ref="AO31:BO33"/>
    <mergeCell ref="D34:L36"/>
    <mergeCell ref="M34:N36"/>
    <mergeCell ref="O34:P36"/>
    <mergeCell ref="Q34:R36"/>
    <mergeCell ref="S34:T36"/>
    <mergeCell ref="U34:V36"/>
    <mergeCell ref="W34:X36"/>
    <mergeCell ref="Y34:Z36"/>
    <mergeCell ref="AA34:AB36"/>
    <mergeCell ref="AA31:AB33"/>
    <mergeCell ref="AC31:AD33"/>
    <mergeCell ref="AE31:AF33"/>
    <mergeCell ref="AG31:AH33"/>
    <mergeCell ref="AI31:AJ33"/>
    <mergeCell ref="AK31:AN33"/>
    <mergeCell ref="AI37:AJ39"/>
    <mergeCell ref="AK37:AN39"/>
    <mergeCell ref="AO37:BO39"/>
    <mergeCell ref="A40:A90"/>
    <mergeCell ref="B40:B60"/>
    <mergeCell ref="C40:C42"/>
    <mergeCell ref="D40:L42"/>
    <mergeCell ref="M40:N42"/>
    <mergeCell ref="O40:P42"/>
    <mergeCell ref="Q40:R42"/>
    <mergeCell ref="W37:X39"/>
    <mergeCell ref="Y37:Z39"/>
    <mergeCell ref="AA37:AB39"/>
    <mergeCell ref="AC37:AD39"/>
    <mergeCell ref="AE37:AF39"/>
    <mergeCell ref="AG37:AH39"/>
    <mergeCell ref="D37:L39"/>
    <mergeCell ref="M37:N39"/>
    <mergeCell ref="O37:P39"/>
    <mergeCell ref="Q37:R39"/>
    <mergeCell ref="S37:T39"/>
    <mergeCell ref="U37:V39"/>
    <mergeCell ref="BB40:BE42"/>
    <mergeCell ref="BF40:BI42"/>
    <mergeCell ref="BJ40:BO42"/>
    <mergeCell ref="C43:C45"/>
    <mergeCell ref="D43:L45"/>
    <mergeCell ref="M43:N45"/>
    <mergeCell ref="O43:P45"/>
    <mergeCell ref="Q43:R43"/>
    <mergeCell ref="S43:T45"/>
    <mergeCell ref="U43:V45"/>
    <mergeCell ref="AE40:AF42"/>
    <mergeCell ref="AG40:AH42"/>
    <mergeCell ref="AI40:AJ42"/>
    <mergeCell ref="AK40:AN42"/>
    <mergeCell ref="AO40:AU42"/>
    <mergeCell ref="AV40:BA42"/>
    <mergeCell ref="S40:T42"/>
    <mergeCell ref="U40:V42"/>
    <mergeCell ref="W40:X42"/>
    <mergeCell ref="Y40:Z42"/>
    <mergeCell ref="AA40:AB42"/>
    <mergeCell ref="AC40:AD42"/>
    <mergeCell ref="BJ43:BO45"/>
    <mergeCell ref="Q44:R44"/>
    <mergeCell ref="Q45:R45"/>
    <mergeCell ref="AO43:AU45"/>
    <mergeCell ref="AV43:BA45"/>
    <mergeCell ref="BB43:BE45"/>
    <mergeCell ref="BF43:BI45"/>
    <mergeCell ref="W43:X45"/>
    <mergeCell ref="Y43:Z45"/>
    <mergeCell ref="AA43:AB45"/>
    <mergeCell ref="AC43:AD45"/>
    <mergeCell ref="AE43:AF45"/>
    <mergeCell ref="AG43:AH45"/>
    <mergeCell ref="AI43:AJ45"/>
    <mergeCell ref="AK43:AN45"/>
    <mergeCell ref="BB46:BE48"/>
    <mergeCell ref="BF46:BI48"/>
    <mergeCell ref="BJ46:BO48"/>
    <mergeCell ref="Y46:Z48"/>
    <mergeCell ref="AA46:AB48"/>
    <mergeCell ref="AC46:AD48"/>
    <mergeCell ref="AE46:AF48"/>
    <mergeCell ref="AG46:AH48"/>
    <mergeCell ref="AI46:AJ48"/>
    <mergeCell ref="C49:C51"/>
    <mergeCell ref="D49:L51"/>
    <mergeCell ref="M49:N51"/>
    <mergeCell ref="O49:P51"/>
    <mergeCell ref="Q49:R51"/>
    <mergeCell ref="S49:T51"/>
    <mergeCell ref="AK46:AN48"/>
    <mergeCell ref="AO46:AU48"/>
    <mergeCell ref="AV46:BA48"/>
    <mergeCell ref="C46:C48"/>
    <mergeCell ref="D46:L48"/>
    <mergeCell ref="M46:N48"/>
    <mergeCell ref="O46:P48"/>
    <mergeCell ref="S46:T48"/>
    <mergeCell ref="U46:V48"/>
    <mergeCell ref="W46:X48"/>
    <mergeCell ref="BF49:BI51"/>
    <mergeCell ref="BJ49:BO51"/>
    <mergeCell ref="D52:L54"/>
    <mergeCell ref="M52:N54"/>
    <mergeCell ref="O52:P54"/>
    <mergeCell ref="Q52:R54"/>
    <mergeCell ref="S52:T54"/>
    <mergeCell ref="U52:V54"/>
    <mergeCell ref="W52:X54"/>
    <mergeCell ref="Y52:Z54"/>
    <mergeCell ref="AG49:AH51"/>
    <mergeCell ref="AI49:AJ51"/>
    <mergeCell ref="AK49:AN51"/>
    <mergeCell ref="AO49:AU51"/>
    <mergeCell ref="AV49:BA51"/>
    <mergeCell ref="BB49:BE51"/>
    <mergeCell ref="U49:V51"/>
    <mergeCell ref="W49:X51"/>
    <mergeCell ref="Y49:Z51"/>
    <mergeCell ref="AA49:AB51"/>
    <mergeCell ref="AC49:AD51"/>
    <mergeCell ref="AE49:AF51"/>
    <mergeCell ref="AO52:AU54"/>
    <mergeCell ref="AV52:BA54"/>
    <mergeCell ref="BB52:BE54"/>
    <mergeCell ref="BF52:BI54"/>
    <mergeCell ref="BJ52:BO54"/>
    <mergeCell ref="D55:L57"/>
    <mergeCell ref="M55:N57"/>
    <mergeCell ref="O55:P57"/>
    <mergeCell ref="Q55:R57"/>
    <mergeCell ref="S55:T57"/>
    <mergeCell ref="AA52:AB54"/>
    <mergeCell ref="AC52:AD54"/>
    <mergeCell ref="AE52:AF54"/>
    <mergeCell ref="AG52:AH54"/>
    <mergeCell ref="AI52:AJ54"/>
    <mergeCell ref="AK52:AN54"/>
    <mergeCell ref="BF55:BI57"/>
    <mergeCell ref="BJ55:BO57"/>
    <mergeCell ref="AI55:AJ57"/>
    <mergeCell ref="AK55:AN57"/>
    <mergeCell ref="AO55:AU57"/>
    <mergeCell ref="AV55:BA57"/>
    <mergeCell ref="BB55:BE57"/>
    <mergeCell ref="C58:C60"/>
    <mergeCell ref="D58:L60"/>
    <mergeCell ref="M58:N60"/>
    <mergeCell ref="O58:P60"/>
    <mergeCell ref="Q58:R60"/>
    <mergeCell ref="S58:T60"/>
    <mergeCell ref="U58:V60"/>
    <mergeCell ref="W58:X60"/>
    <mergeCell ref="AG55:AH57"/>
    <mergeCell ref="U55:V57"/>
    <mergeCell ref="W55:X57"/>
    <mergeCell ref="Y55:Z57"/>
    <mergeCell ref="AA55:AB57"/>
    <mergeCell ref="AC55:AD57"/>
    <mergeCell ref="AE55:AF57"/>
    <mergeCell ref="AK58:AN60"/>
    <mergeCell ref="AO58:AU60"/>
    <mergeCell ref="AV58:BA60"/>
    <mergeCell ref="BB58:BE60"/>
    <mergeCell ref="BF58:BI60"/>
    <mergeCell ref="BJ58:BO60"/>
    <mergeCell ref="Y58:Z60"/>
    <mergeCell ref="AA58:AB60"/>
    <mergeCell ref="AC58:AD60"/>
    <mergeCell ref="AE58:AF60"/>
    <mergeCell ref="AG58:AH60"/>
    <mergeCell ref="AI58:AJ60"/>
    <mergeCell ref="AG61:AH63"/>
    <mergeCell ref="AI61:AJ63"/>
    <mergeCell ref="AK61:AN63"/>
    <mergeCell ref="AO61:BO63"/>
    <mergeCell ref="D64:L66"/>
    <mergeCell ref="M64:N66"/>
    <mergeCell ref="O64:P66"/>
    <mergeCell ref="Q64:R66"/>
    <mergeCell ref="S64:T66"/>
    <mergeCell ref="U64:V66"/>
    <mergeCell ref="U61:V63"/>
    <mergeCell ref="W61:X63"/>
    <mergeCell ref="Y61:Z63"/>
    <mergeCell ref="AA61:AB63"/>
    <mergeCell ref="AC61:AD63"/>
    <mergeCell ref="AE61:AF63"/>
    <mergeCell ref="D61:L63"/>
    <mergeCell ref="M61:N63"/>
    <mergeCell ref="O61:P63"/>
    <mergeCell ref="Q61:R63"/>
    <mergeCell ref="S61:T63"/>
    <mergeCell ref="AI64:AJ66"/>
    <mergeCell ref="AK64:AN66"/>
    <mergeCell ref="AO64:BO66"/>
    <mergeCell ref="AA64:AB66"/>
    <mergeCell ref="AC64:AD66"/>
    <mergeCell ref="AE64:AF66"/>
    <mergeCell ref="AG64:AH66"/>
    <mergeCell ref="AK67:AN69"/>
    <mergeCell ref="AO67:BO69"/>
    <mergeCell ref="D70:L72"/>
    <mergeCell ref="M70:N72"/>
    <mergeCell ref="O70:P72"/>
    <mergeCell ref="Q70:R72"/>
    <mergeCell ref="S70:T72"/>
    <mergeCell ref="U70:V72"/>
    <mergeCell ref="W70:X72"/>
    <mergeCell ref="Y70:Z72"/>
    <mergeCell ref="Y67:Z69"/>
    <mergeCell ref="AA67:AB69"/>
    <mergeCell ref="AC67:AD69"/>
    <mergeCell ref="AE67:AF69"/>
    <mergeCell ref="AG67:AH69"/>
    <mergeCell ref="AI67:AJ69"/>
    <mergeCell ref="D67:L69"/>
    <mergeCell ref="M67:N69"/>
    <mergeCell ref="O67:P69"/>
    <mergeCell ref="Q67:R69"/>
    <mergeCell ref="AC73:AD75"/>
    <mergeCell ref="AE73:AF75"/>
    <mergeCell ref="AG73:AH75"/>
    <mergeCell ref="AI73:AJ75"/>
    <mergeCell ref="AK73:AN75"/>
    <mergeCell ref="AO73:BO75"/>
    <mergeCell ref="AO70:BO72"/>
    <mergeCell ref="D73:L75"/>
    <mergeCell ref="M73:N75"/>
    <mergeCell ref="O73:P75"/>
    <mergeCell ref="Q73:R75"/>
    <mergeCell ref="S73:T75"/>
    <mergeCell ref="U73:V75"/>
    <mergeCell ref="W73:X75"/>
    <mergeCell ref="Y73:Z75"/>
    <mergeCell ref="AA73:AB75"/>
    <mergeCell ref="AA70:AB72"/>
    <mergeCell ref="AC70:AD72"/>
    <mergeCell ref="AE70:AF72"/>
    <mergeCell ref="AG70:AH72"/>
    <mergeCell ref="AI70:AJ72"/>
    <mergeCell ref="AK70:AN72"/>
    <mergeCell ref="AE76:AF78"/>
    <mergeCell ref="AG76:AH78"/>
    <mergeCell ref="AI76:AJ78"/>
    <mergeCell ref="AK76:AN78"/>
    <mergeCell ref="AO76:BO78"/>
    <mergeCell ref="D79:L81"/>
    <mergeCell ref="M79:N81"/>
    <mergeCell ref="O79:P81"/>
    <mergeCell ref="Q79:R81"/>
    <mergeCell ref="S79:T81"/>
    <mergeCell ref="S76:T78"/>
    <mergeCell ref="U76:V78"/>
    <mergeCell ref="W76:X78"/>
    <mergeCell ref="Y76:Z78"/>
    <mergeCell ref="AA76:AB78"/>
    <mergeCell ref="AC76:AD78"/>
    <mergeCell ref="C76:L78"/>
    <mergeCell ref="M76:N78"/>
    <mergeCell ref="O76:P78"/>
    <mergeCell ref="Q76:R78"/>
    <mergeCell ref="AG79:AH81"/>
    <mergeCell ref="AI79:AJ81"/>
    <mergeCell ref="AK79:AN81"/>
    <mergeCell ref="AO79:BO81"/>
    <mergeCell ref="AA79:AB81"/>
    <mergeCell ref="AC79:AD81"/>
    <mergeCell ref="AE79:AF81"/>
    <mergeCell ref="AI82:AJ84"/>
    <mergeCell ref="AK82:AN84"/>
    <mergeCell ref="AO82:BO84"/>
    <mergeCell ref="D85:L87"/>
    <mergeCell ref="M85:N87"/>
    <mergeCell ref="O85:P87"/>
    <mergeCell ref="Q85:R87"/>
    <mergeCell ref="S85:T87"/>
    <mergeCell ref="U85:V87"/>
    <mergeCell ref="W85:X87"/>
    <mergeCell ref="W82:X84"/>
    <mergeCell ref="Y82:Z84"/>
    <mergeCell ref="AA82:AB84"/>
    <mergeCell ref="AC82:AD84"/>
    <mergeCell ref="AE82:AF84"/>
    <mergeCell ref="AG82:AH84"/>
    <mergeCell ref="D82:L84"/>
    <mergeCell ref="M82:N84"/>
    <mergeCell ref="O82:P84"/>
    <mergeCell ref="Q82:R84"/>
    <mergeCell ref="S82:T84"/>
    <mergeCell ref="B88:B90"/>
    <mergeCell ref="D88:L90"/>
    <mergeCell ref="M88:N90"/>
    <mergeCell ref="O88:P90"/>
    <mergeCell ref="Q88:R90"/>
    <mergeCell ref="S88:T90"/>
    <mergeCell ref="U88:V90"/>
    <mergeCell ref="W88:X90"/>
    <mergeCell ref="Y85:Z87"/>
    <mergeCell ref="B61:B87"/>
    <mergeCell ref="U82:V84"/>
    <mergeCell ref="U79:V81"/>
    <mergeCell ref="W79:X81"/>
    <mergeCell ref="Y79:Z81"/>
    <mergeCell ref="S67:T69"/>
    <mergeCell ref="U67:V69"/>
    <mergeCell ref="W67:X69"/>
    <mergeCell ref="W64:X66"/>
    <mergeCell ref="Y64:Z66"/>
    <mergeCell ref="AK88:AN90"/>
    <mergeCell ref="AO88:BO90"/>
    <mergeCell ref="Y88:Z90"/>
    <mergeCell ref="AA88:AB90"/>
    <mergeCell ref="AC88:AD90"/>
    <mergeCell ref="AE88:AF90"/>
    <mergeCell ref="AG88:AH90"/>
    <mergeCell ref="AI88:AJ90"/>
    <mergeCell ref="AK85:AN87"/>
    <mergeCell ref="AO85:BO87"/>
    <mergeCell ref="AA85:AB87"/>
    <mergeCell ref="AC85:AD87"/>
    <mergeCell ref="AE85:AF87"/>
    <mergeCell ref="AG85:AH87"/>
    <mergeCell ref="AI85:AJ87"/>
  </mergeCells>
  <phoneticPr fontId="1"/>
  <printOptions horizontalCentered="1"/>
  <pageMargins left="0.31496062992125984" right="0.31496062992125984" top="0.35433070866141736" bottom="0.15748031496062992" header="0.31496062992125984" footer="0.31496062992125984"/>
  <pageSetup paperSize="9" scale="5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FF66"/>
    <pageSetUpPr fitToPage="1"/>
  </sheetPr>
  <dimension ref="A1:U68"/>
  <sheetViews>
    <sheetView showGridLines="0" zoomScale="70" zoomScaleNormal="70" workbookViewId="0">
      <pane xSplit="5" ySplit="9" topLeftCell="H10" activePane="bottomRight" state="frozen"/>
      <selection activeCell="M16" sqref="M16"/>
      <selection pane="topRight" activeCell="M16" sqref="M16"/>
      <selection pane="bottomLeft" activeCell="M16" sqref="M16"/>
      <selection pane="bottomRight" activeCell="Q30" sqref="Q30"/>
    </sheetView>
  </sheetViews>
  <sheetFormatPr defaultColWidth="9.625" defaultRowHeight="15.75" x14ac:dyDescent="0.15"/>
  <cols>
    <col min="1" max="1" width="4.75" style="110" customWidth="1"/>
    <col min="2" max="2" width="8.625" style="111" customWidth="1"/>
    <col min="3" max="3" width="19.375" style="111" customWidth="1"/>
    <col min="4" max="4" width="12.25" style="123" customWidth="1"/>
    <col min="5" max="5" width="2" style="123" customWidth="1"/>
    <col min="6" max="18" width="13.625" style="111" customWidth="1"/>
    <col min="19" max="19" width="0.875" style="111" customWidth="1"/>
    <col min="20" max="20" width="12.5" style="111" customWidth="1"/>
    <col min="21" max="21" width="13.625" style="111" customWidth="1"/>
    <col min="22" max="22" width="1.75" style="111" customWidth="1"/>
    <col min="23" max="255" width="9.625" style="111"/>
    <col min="256" max="256" width="4.75" style="111" customWidth="1"/>
    <col min="257" max="257" width="8.625" style="111" customWidth="1"/>
    <col min="258" max="258" width="19.375" style="111" customWidth="1"/>
    <col min="259" max="259" width="12.25" style="111" customWidth="1"/>
    <col min="260" max="260" width="2" style="111" customWidth="1"/>
    <col min="261" max="274" width="13.625" style="111" customWidth="1"/>
    <col min="275" max="275" width="0.875" style="111" customWidth="1"/>
    <col min="276" max="276" width="12.5" style="111" customWidth="1"/>
    <col min="277" max="277" width="13.625" style="111" customWidth="1"/>
    <col min="278" max="278" width="1.75" style="111" customWidth="1"/>
    <col min="279" max="511" width="9.625" style="111"/>
    <col min="512" max="512" width="4.75" style="111" customWidth="1"/>
    <col min="513" max="513" width="8.625" style="111" customWidth="1"/>
    <col min="514" max="514" width="19.375" style="111" customWidth="1"/>
    <col min="515" max="515" width="12.25" style="111" customWidth="1"/>
    <col min="516" max="516" width="2" style="111" customWidth="1"/>
    <col min="517" max="530" width="13.625" style="111" customWidth="1"/>
    <col min="531" max="531" width="0.875" style="111" customWidth="1"/>
    <col min="532" max="532" width="12.5" style="111" customWidth="1"/>
    <col min="533" max="533" width="13.625" style="111" customWidth="1"/>
    <col min="534" max="534" width="1.75" style="111" customWidth="1"/>
    <col min="535" max="767" width="9.625" style="111"/>
    <col min="768" max="768" width="4.75" style="111" customWidth="1"/>
    <col min="769" max="769" width="8.625" style="111" customWidth="1"/>
    <col min="770" max="770" width="19.375" style="111" customWidth="1"/>
    <col min="771" max="771" width="12.25" style="111" customWidth="1"/>
    <col min="772" max="772" width="2" style="111" customWidth="1"/>
    <col min="773" max="786" width="13.625" style="111" customWidth="1"/>
    <col min="787" max="787" width="0.875" style="111" customWidth="1"/>
    <col min="788" max="788" width="12.5" style="111" customWidth="1"/>
    <col min="789" max="789" width="13.625" style="111" customWidth="1"/>
    <col min="790" max="790" width="1.75" style="111" customWidth="1"/>
    <col min="791" max="1023" width="9.625" style="111"/>
    <col min="1024" max="1024" width="4.75" style="111" customWidth="1"/>
    <col min="1025" max="1025" width="8.625" style="111" customWidth="1"/>
    <col min="1026" max="1026" width="19.375" style="111" customWidth="1"/>
    <col min="1027" max="1027" width="12.25" style="111" customWidth="1"/>
    <col min="1028" max="1028" width="2" style="111" customWidth="1"/>
    <col min="1029" max="1042" width="13.625" style="111" customWidth="1"/>
    <col min="1043" max="1043" width="0.875" style="111" customWidth="1"/>
    <col min="1044" max="1044" width="12.5" style="111" customWidth="1"/>
    <col min="1045" max="1045" width="13.625" style="111" customWidth="1"/>
    <col min="1046" max="1046" width="1.75" style="111" customWidth="1"/>
    <col min="1047" max="1279" width="9.625" style="111"/>
    <col min="1280" max="1280" width="4.75" style="111" customWidth="1"/>
    <col min="1281" max="1281" width="8.625" style="111" customWidth="1"/>
    <col min="1282" max="1282" width="19.375" style="111" customWidth="1"/>
    <col min="1283" max="1283" width="12.25" style="111" customWidth="1"/>
    <col min="1284" max="1284" width="2" style="111" customWidth="1"/>
    <col min="1285" max="1298" width="13.625" style="111" customWidth="1"/>
    <col min="1299" max="1299" width="0.875" style="111" customWidth="1"/>
    <col min="1300" max="1300" width="12.5" style="111" customWidth="1"/>
    <col min="1301" max="1301" width="13.625" style="111" customWidth="1"/>
    <col min="1302" max="1302" width="1.75" style="111" customWidth="1"/>
    <col min="1303" max="1535" width="9.625" style="111"/>
    <col min="1536" max="1536" width="4.75" style="111" customWidth="1"/>
    <col min="1537" max="1537" width="8.625" style="111" customWidth="1"/>
    <col min="1538" max="1538" width="19.375" style="111" customWidth="1"/>
    <col min="1539" max="1539" width="12.25" style="111" customWidth="1"/>
    <col min="1540" max="1540" width="2" style="111" customWidth="1"/>
    <col min="1541" max="1554" width="13.625" style="111" customWidth="1"/>
    <col min="1555" max="1555" width="0.875" style="111" customWidth="1"/>
    <col min="1556" max="1556" width="12.5" style="111" customWidth="1"/>
    <col min="1557" max="1557" width="13.625" style="111" customWidth="1"/>
    <col min="1558" max="1558" width="1.75" style="111" customWidth="1"/>
    <col min="1559" max="1791" width="9.625" style="111"/>
    <col min="1792" max="1792" width="4.75" style="111" customWidth="1"/>
    <col min="1793" max="1793" width="8.625" style="111" customWidth="1"/>
    <col min="1794" max="1794" width="19.375" style="111" customWidth="1"/>
    <col min="1795" max="1795" width="12.25" style="111" customWidth="1"/>
    <col min="1796" max="1796" width="2" style="111" customWidth="1"/>
    <col min="1797" max="1810" width="13.625" style="111" customWidth="1"/>
    <col min="1811" max="1811" width="0.875" style="111" customWidth="1"/>
    <col min="1812" max="1812" width="12.5" style="111" customWidth="1"/>
    <col min="1813" max="1813" width="13.625" style="111" customWidth="1"/>
    <col min="1814" max="1814" width="1.75" style="111" customWidth="1"/>
    <col min="1815" max="2047" width="9.625" style="111"/>
    <col min="2048" max="2048" width="4.75" style="111" customWidth="1"/>
    <col min="2049" max="2049" width="8.625" style="111" customWidth="1"/>
    <col min="2050" max="2050" width="19.375" style="111" customWidth="1"/>
    <col min="2051" max="2051" width="12.25" style="111" customWidth="1"/>
    <col min="2052" max="2052" width="2" style="111" customWidth="1"/>
    <col min="2053" max="2066" width="13.625" style="111" customWidth="1"/>
    <col min="2067" max="2067" width="0.875" style="111" customWidth="1"/>
    <col min="2068" max="2068" width="12.5" style="111" customWidth="1"/>
    <col min="2069" max="2069" width="13.625" style="111" customWidth="1"/>
    <col min="2070" max="2070" width="1.75" style="111" customWidth="1"/>
    <col min="2071" max="2303" width="9.625" style="111"/>
    <col min="2304" max="2304" width="4.75" style="111" customWidth="1"/>
    <col min="2305" max="2305" width="8.625" style="111" customWidth="1"/>
    <col min="2306" max="2306" width="19.375" style="111" customWidth="1"/>
    <col min="2307" max="2307" width="12.25" style="111" customWidth="1"/>
    <col min="2308" max="2308" width="2" style="111" customWidth="1"/>
    <col min="2309" max="2322" width="13.625" style="111" customWidth="1"/>
    <col min="2323" max="2323" width="0.875" style="111" customWidth="1"/>
    <col min="2324" max="2324" width="12.5" style="111" customWidth="1"/>
    <col min="2325" max="2325" width="13.625" style="111" customWidth="1"/>
    <col min="2326" max="2326" width="1.75" style="111" customWidth="1"/>
    <col min="2327" max="2559" width="9.625" style="111"/>
    <col min="2560" max="2560" width="4.75" style="111" customWidth="1"/>
    <col min="2561" max="2561" width="8.625" style="111" customWidth="1"/>
    <col min="2562" max="2562" width="19.375" style="111" customWidth="1"/>
    <col min="2563" max="2563" width="12.25" style="111" customWidth="1"/>
    <col min="2564" max="2564" width="2" style="111" customWidth="1"/>
    <col min="2565" max="2578" width="13.625" style="111" customWidth="1"/>
    <col min="2579" max="2579" width="0.875" style="111" customWidth="1"/>
    <col min="2580" max="2580" width="12.5" style="111" customWidth="1"/>
    <col min="2581" max="2581" width="13.625" style="111" customWidth="1"/>
    <col min="2582" max="2582" width="1.75" style="111" customWidth="1"/>
    <col min="2583" max="2815" width="9.625" style="111"/>
    <col min="2816" max="2816" width="4.75" style="111" customWidth="1"/>
    <col min="2817" max="2817" width="8.625" style="111" customWidth="1"/>
    <col min="2818" max="2818" width="19.375" style="111" customWidth="1"/>
    <col min="2819" max="2819" width="12.25" style="111" customWidth="1"/>
    <col min="2820" max="2820" width="2" style="111" customWidth="1"/>
    <col min="2821" max="2834" width="13.625" style="111" customWidth="1"/>
    <col min="2835" max="2835" width="0.875" style="111" customWidth="1"/>
    <col min="2836" max="2836" width="12.5" style="111" customWidth="1"/>
    <col min="2837" max="2837" width="13.625" style="111" customWidth="1"/>
    <col min="2838" max="2838" width="1.75" style="111" customWidth="1"/>
    <col min="2839" max="3071" width="9.625" style="111"/>
    <col min="3072" max="3072" width="4.75" style="111" customWidth="1"/>
    <col min="3073" max="3073" width="8.625" style="111" customWidth="1"/>
    <col min="3074" max="3074" width="19.375" style="111" customWidth="1"/>
    <col min="3075" max="3075" width="12.25" style="111" customWidth="1"/>
    <col min="3076" max="3076" width="2" style="111" customWidth="1"/>
    <col min="3077" max="3090" width="13.625" style="111" customWidth="1"/>
    <col min="3091" max="3091" width="0.875" style="111" customWidth="1"/>
    <col min="3092" max="3092" width="12.5" style="111" customWidth="1"/>
    <col min="3093" max="3093" width="13.625" style="111" customWidth="1"/>
    <col min="3094" max="3094" width="1.75" style="111" customWidth="1"/>
    <col min="3095" max="3327" width="9.625" style="111"/>
    <col min="3328" max="3328" width="4.75" style="111" customWidth="1"/>
    <col min="3329" max="3329" width="8.625" style="111" customWidth="1"/>
    <col min="3330" max="3330" width="19.375" style="111" customWidth="1"/>
    <col min="3331" max="3331" width="12.25" style="111" customWidth="1"/>
    <col min="3332" max="3332" width="2" style="111" customWidth="1"/>
    <col min="3333" max="3346" width="13.625" style="111" customWidth="1"/>
    <col min="3347" max="3347" width="0.875" style="111" customWidth="1"/>
    <col min="3348" max="3348" width="12.5" style="111" customWidth="1"/>
    <col min="3349" max="3349" width="13.625" style="111" customWidth="1"/>
    <col min="3350" max="3350" width="1.75" style="111" customWidth="1"/>
    <col min="3351" max="3583" width="9.625" style="111"/>
    <col min="3584" max="3584" width="4.75" style="111" customWidth="1"/>
    <col min="3585" max="3585" width="8.625" style="111" customWidth="1"/>
    <col min="3586" max="3586" width="19.375" style="111" customWidth="1"/>
    <col min="3587" max="3587" width="12.25" style="111" customWidth="1"/>
    <col min="3588" max="3588" width="2" style="111" customWidth="1"/>
    <col min="3589" max="3602" width="13.625" style="111" customWidth="1"/>
    <col min="3603" max="3603" width="0.875" style="111" customWidth="1"/>
    <col min="3604" max="3604" width="12.5" style="111" customWidth="1"/>
    <col min="3605" max="3605" width="13.625" style="111" customWidth="1"/>
    <col min="3606" max="3606" width="1.75" style="111" customWidth="1"/>
    <col min="3607" max="3839" width="9.625" style="111"/>
    <col min="3840" max="3840" width="4.75" style="111" customWidth="1"/>
    <col min="3841" max="3841" width="8.625" style="111" customWidth="1"/>
    <col min="3842" max="3842" width="19.375" style="111" customWidth="1"/>
    <col min="3843" max="3843" width="12.25" style="111" customWidth="1"/>
    <col min="3844" max="3844" width="2" style="111" customWidth="1"/>
    <col min="3845" max="3858" width="13.625" style="111" customWidth="1"/>
    <col min="3859" max="3859" width="0.875" style="111" customWidth="1"/>
    <col min="3860" max="3860" width="12.5" style="111" customWidth="1"/>
    <col min="3861" max="3861" width="13.625" style="111" customWidth="1"/>
    <col min="3862" max="3862" width="1.75" style="111" customWidth="1"/>
    <col min="3863" max="4095" width="9.625" style="111"/>
    <col min="4096" max="4096" width="4.75" style="111" customWidth="1"/>
    <col min="4097" max="4097" width="8.625" style="111" customWidth="1"/>
    <col min="4098" max="4098" width="19.375" style="111" customWidth="1"/>
    <col min="4099" max="4099" width="12.25" style="111" customWidth="1"/>
    <col min="4100" max="4100" width="2" style="111" customWidth="1"/>
    <col min="4101" max="4114" width="13.625" style="111" customWidth="1"/>
    <col min="4115" max="4115" width="0.875" style="111" customWidth="1"/>
    <col min="4116" max="4116" width="12.5" style="111" customWidth="1"/>
    <col min="4117" max="4117" width="13.625" style="111" customWidth="1"/>
    <col min="4118" max="4118" width="1.75" style="111" customWidth="1"/>
    <col min="4119" max="4351" width="9.625" style="111"/>
    <col min="4352" max="4352" width="4.75" style="111" customWidth="1"/>
    <col min="4353" max="4353" width="8.625" style="111" customWidth="1"/>
    <col min="4354" max="4354" width="19.375" style="111" customWidth="1"/>
    <col min="4355" max="4355" width="12.25" style="111" customWidth="1"/>
    <col min="4356" max="4356" width="2" style="111" customWidth="1"/>
    <col min="4357" max="4370" width="13.625" style="111" customWidth="1"/>
    <col min="4371" max="4371" width="0.875" style="111" customWidth="1"/>
    <col min="4372" max="4372" width="12.5" style="111" customWidth="1"/>
    <col min="4373" max="4373" width="13.625" style="111" customWidth="1"/>
    <col min="4374" max="4374" width="1.75" style="111" customWidth="1"/>
    <col min="4375" max="4607" width="9.625" style="111"/>
    <col min="4608" max="4608" width="4.75" style="111" customWidth="1"/>
    <col min="4609" max="4609" width="8.625" style="111" customWidth="1"/>
    <col min="4610" max="4610" width="19.375" style="111" customWidth="1"/>
    <col min="4611" max="4611" width="12.25" style="111" customWidth="1"/>
    <col min="4612" max="4612" width="2" style="111" customWidth="1"/>
    <col min="4613" max="4626" width="13.625" style="111" customWidth="1"/>
    <col min="4627" max="4627" width="0.875" style="111" customWidth="1"/>
    <col min="4628" max="4628" width="12.5" style="111" customWidth="1"/>
    <col min="4629" max="4629" width="13.625" style="111" customWidth="1"/>
    <col min="4630" max="4630" width="1.75" style="111" customWidth="1"/>
    <col min="4631" max="4863" width="9.625" style="111"/>
    <col min="4864" max="4864" width="4.75" style="111" customWidth="1"/>
    <col min="4865" max="4865" width="8.625" style="111" customWidth="1"/>
    <col min="4866" max="4866" width="19.375" style="111" customWidth="1"/>
    <col min="4867" max="4867" width="12.25" style="111" customWidth="1"/>
    <col min="4868" max="4868" width="2" style="111" customWidth="1"/>
    <col min="4869" max="4882" width="13.625" style="111" customWidth="1"/>
    <col min="4883" max="4883" width="0.875" style="111" customWidth="1"/>
    <col min="4884" max="4884" width="12.5" style="111" customWidth="1"/>
    <col min="4885" max="4885" width="13.625" style="111" customWidth="1"/>
    <col min="4886" max="4886" width="1.75" style="111" customWidth="1"/>
    <col min="4887" max="5119" width="9.625" style="111"/>
    <col min="5120" max="5120" width="4.75" style="111" customWidth="1"/>
    <col min="5121" max="5121" width="8.625" style="111" customWidth="1"/>
    <col min="5122" max="5122" width="19.375" style="111" customWidth="1"/>
    <col min="5123" max="5123" width="12.25" style="111" customWidth="1"/>
    <col min="5124" max="5124" width="2" style="111" customWidth="1"/>
    <col min="5125" max="5138" width="13.625" style="111" customWidth="1"/>
    <col min="5139" max="5139" width="0.875" style="111" customWidth="1"/>
    <col min="5140" max="5140" width="12.5" style="111" customWidth="1"/>
    <col min="5141" max="5141" width="13.625" style="111" customWidth="1"/>
    <col min="5142" max="5142" width="1.75" style="111" customWidth="1"/>
    <col min="5143" max="5375" width="9.625" style="111"/>
    <col min="5376" max="5376" width="4.75" style="111" customWidth="1"/>
    <col min="5377" max="5377" width="8.625" style="111" customWidth="1"/>
    <col min="5378" max="5378" width="19.375" style="111" customWidth="1"/>
    <col min="5379" max="5379" width="12.25" style="111" customWidth="1"/>
    <col min="5380" max="5380" width="2" style="111" customWidth="1"/>
    <col min="5381" max="5394" width="13.625" style="111" customWidth="1"/>
    <col min="5395" max="5395" width="0.875" style="111" customWidth="1"/>
    <col min="5396" max="5396" width="12.5" style="111" customWidth="1"/>
    <col min="5397" max="5397" width="13.625" style="111" customWidth="1"/>
    <col min="5398" max="5398" width="1.75" style="111" customWidth="1"/>
    <col min="5399" max="5631" width="9.625" style="111"/>
    <col min="5632" max="5632" width="4.75" style="111" customWidth="1"/>
    <col min="5633" max="5633" width="8.625" style="111" customWidth="1"/>
    <col min="5634" max="5634" width="19.375" style="111" customWidth="1"/>
    <col min="5635" max="5635" width="12.25" style="111" customWidth="1"/>
    <col min="5636" max="5636" width="2" style="111" customWidth="1"/>
    <col min="5637" max="5650" width="13.625" style="111" customWidth="1"/>
    <col min="5651" max="5651" width="0.875" style="111" customWidth="1"/>
    <col min="5652" max="5652" width="12.5" style="111" customWidth="1"/>
    <col min="5653" max="5653" width="13.625" style="111" customWidth="1"/>
    <col min="5654" max="5654" width="1.75" style="111" customWidth="1"/>
    <col min="5655" max="5887" width="9.625" style="111"/>
    <col min="5888" max="5888" width="4.75" style="111" customWidth="1"/>
    <col min="5889" max="5889" width="8.625" style="111" customWidth="1"/>
    <col min="5890" max="5890" width="19.375" style="111" customWidth="1"/>
    <col min="5891" max="5891" width="12.25" style="111" customWidth="1"/>
    <col min="5892" max="5892" width="2" style="111" customWidth="1"/>
    <col min="5893" max="5906" width="13.625" style="111" customWidth="1"/>
    <col min="5907" max="5907" width="0.875" style="111" customWidth="1"/>
    <col min="5908" max="5908" width="12.5" style="111" customWidth="1"/>
    <col min="5909" max="5909" width="13.625" style="111" customWidth="1"/>
    <col min="5910" max="5910" width="1.75" style="111" customWidth="1"/>
    <col min="5911" max="6143" width="9.625" style="111"/>
    <col min="6144" max="6144" width="4.75" style="111" customWidth="1"/>
    <col min="6145" max="6145" width="8.625" style="111" customWidth="1"/>
    <col min="6146" max="6146" width="19.375" style="111" customWidth="1"/>
    <col min="6147" max="6147" width="12.25" style="111" customWidth="1"/>
    <col min="6148" max="6148" width="2" style="111" customWidth="1"/>
    <col min="6149" max="6162" width="13.625" style="111" customWidth="1"/>
    <col min="6163" max="6163" width="0.875" style="111" customWidth="1"/>
    <col min="6164" max="6164" width="12.5" style="111" customWidth="1"/>
    <col min="6165" max="6165" width="13.625" style="111" customWidth="1"/>
    <col min="6166" max="6166" width="1.75" style="111" customWidth="1"/>
    <col min="6167" max="6399" width="9.625" style="111"/>
    <col min="6400" max="6400" width="4.75" style="111" customWidth="1"/>
    <col min="6401" max="6401" width="8.625" style="111" customWidth="1"/>
    <col min="6402" max="6402" width="19.375" style="111" customWidth="1"/>
    <col min="6403" max="6403" width="12.25" style="111" customWidth="1"/>
    <col min="6404" max="6404" width="2" style="111" customWidth="1"/>
    <col min="6405" max="6418" width="13.625" style="111" customWidth="1"/>
    <col min="6419" max="6419" width="0.875" style="111" customWidth="1"/>
    <col min="6420" max="6420" width="12.5" style="111" customWidth="1"/>
    <col min="6421" max="6421" width="13.625" style="111" customWidth="1"/>
    <col min="6422" max="6422" width="1.75" style="111" customWidth="1"/>
    <col min="6423" max="6655" width="9.625" style="111"/>
    <col min="6656" max="6656" width="4.75" style="111" customWidth="1"/>
    <col min="6657" max="6657" width="8.625" style="111" customWidth="1"/>
    <col min="6658" max="6658" width="19.375" style="111" customWidth="1"/>
    <col min="6659" max="6659" width="12.25" style="111" customWidth="1"/>
    <col min="6660" max="6660" width="2" style="111" customWidth="1"/>
    <col min="6661" max="6674" width="13.625" style="111" customWidth="1"/>
    <col min="6675" max="6675" width="0.875" style="111" customWidth="1"/>
    <col min="6676" max="6676" width="12.5" style="111" customWidth="1"/>
    <col min="6677" max="6677" width="13.625" style="111" customWidth="1"/>
    <col min="6678" max="6678" width="1.75" style="111" customWidth="1"/>
    <col min="6679" max="6911" width="9.625" style="111"/>
    <col min="6912" max="6912" width="4.75" style="111" customWidth="1"/>
    <col min="6913" max="6913" width="8.625" style="111" customWidth="1"/>
    <col min="6914" max="6914" width="19.375" style="111" customWidth="1"/>
    <col min="6915" max="6915" width="12.25" style="111" customWidth="1"/>
    <col min="6916" max="6916" width="2" style="111" customWidth="1"/>
    <col min="6917" max="6930" width="13.625" style="111" customWidth="1"/>
    <col min="6931" max="6931" width="0.875" style="111" customWidth="1"/>
    <col min="6932" max="6932" width="12.5" style="111" customWidth="1"/>
    <col min="6933" max="6933" width="13.625" style="111" customWidth="1"/>
    <col min="6934" max="6934" width="1.75" style="111" customWidth="1"/>
    <col min="6935" max="7167" width="9.625" style="111"/>
    <col min="7168" max="7168" width="4.75" style="111" customWidth="1"/>
    <col min="7169" max="7169" width="8.625" style="111" customWidth="1"/>
    <col min="7170" max="7170" width="19.375" style="111" customWidth="1"/>
    <col min="7171" max="7171" width="12.25" style="111" customWidth="1"/>
    <col min="7172" max="7172" width="2" style="111" customWidth="1"/>
    <col min="7173" max="7186" width="13.625" style="111" customWidth="1"/>
    <col min="7187" max="7187" width="0.875" style="111" customWidth="1"/>
    <col min="7188" max="7188" width="12.5" style="111" customWidth="1"/>
    <col min="7189" max="7189" width="13.625" style="111" customWidth="1"/>
    <col min="7190" max="7190" width="1.75" style="111" customWidth="1"/>
    <col min="7191" max="7423" width="9.625" style="111"/>
    <col min="7424" max="7424" width="4.75" style="111" customWidth="1"/>
    <col min="7425" max="7425" width="8.625" style="111" customWidth="1"/>
    <col min="7426" max="7426" width="19.375" style="111" customWidth="1"/>
    <col min="7427" max="7427" width="12.25" style="111" customWidth="1"/>
    <col min="7428" max="7428" width="2" style="111" customWidth="1"/>
    <col min="7429" max="7442" width="13.625" style="111" customWidth="1"/>
    <col min="7443" max="7443" width="0.875" style="111" customWidth="1"/>
    <col min="7444" max="7444" width="12.5" style="111" customWidth="1"/>
    <col min="7445" max="7445" width="13.625" style="111" customWidth="1"/>
    <col min="7446" max="7446" width="1.75" style="111" customWidth="1"/>
    <col min="7447" max="7679" width="9.625" style="111"/>
    <col min="7680" max="7680" width="4.75" style="111" customWidth="1"/>
    <col min="7681" max="7681" width="8.625" style="111" customWidth="1"/>
    <col min="7682" max="7682" width="19.375" style="111" customWidth="1"/>
    <col min="7683" max="7683" width="12.25" style="111" customWidth="1"/>
    <col min="7684" max="7684" width="2" style="111" customWidth="1"/>
    <col min="7685" max="7698" width="13.625" style="111" customWidth="1"/>
    <col min="7699" max="7699" width="0.875" style="111" customWidth="1"/>
    <col min="7700" max="7700" width="12.5" style="111" customWidth="1"/>
    <col min="7701" max="7701" width="13.625" style="111" customWidth="1"/>
    <col min="7702" max="7702" width="1.75" style="111" customWidth="1"/>
    <col min="7703" max="7935" width="9.625" style="111"/>
    <col min="7936" max="7936" width="4.75" style="111" customWidth="1"/>
    <col min="7937" max="7937" width="8.625" style="111" customWidth="1"/>
    <col min="7938" max="7938" width="19.375" style="111" customWidth="1"/>
    <col min="7939" max="7939" width="12.25" style="111" customWidth="1"/>
    <col min="7940" max="7940" width="2" style="111" customWidth="1"/>
    <col min="7941" max="7954" width="13.625" style="111" customWidth="1"/>
    <col min="7955" max="7955" width="0.875" style="111" customWidth="1"/>
    <col min="7956" max="7956" width="12.5" style="111" customWidth="1"/>
    <col min="7957" max="7957" width="13.625" style="111" customWidth="1"/>
    <col min="7958" max="7958" width="1.75" style="111" customWidth="1"/>
    <col min="7959" max="8191" width="9.625" style="111"/>
    <col min="8192" max="8192" width="4.75" style="111" customWidth="1"/>
    <col min="8193" max="8193" width="8.625" style="111" customWidth="1"/>
    <col min="8194" max="8194" width="19.375" style="111" customWidth="1"/>
    <col min="8195" max="8195" width="12.25" style="111" customWidth="1"/>
    <col min="8196" max="8196" width="2" style="111" customWidth="1"/>
    <col min="8197" max="8210" width="13.625" style="111" customWidth="1"/>
    <col min="8211" max="8211" width="0.875" style="111" customWidth="1"/>
    <col min="8212" max="8212" width="12.5" style="111" customWidth="1"/>
    <col min="8213" max="8213" width="13.625" style="111" customWidth="1"/>
    <col min="8214" max="8214" width="1.75" style="111" customWidth="1"/>
    <col min="8215" max="8447" width="9.625" style="111"/>
    <col min="8448" max="8448" width="4.75" style="111" customWidth="1"/>
    <col min="8449" max="8449" width="8.625" style="111" customWidth="1"/>
    <col min="8450" max="8450" width="19.375" style="111" customWidth="1"/>
    <col min="8451" max="8451" width="12.25" style="111" customWidth="1"/>
    <col min="8452" max="8452" width="2" style="111" customWidth="1"/>
    <col min="8453" max="8466" width="13.625" style="111" customWidth="1"/>
    <col min="8467" max="8467" width="0.875" style="111" customWidth="1"/>
    <col min="8468" max="8468" width="12.5" style="111" customWidth="1"/>
    <col min="8469" max="8469" width="13.625" style="111" customWidth="1"/>
    <col min="8470" max="8470" width="1.75" style="111" customWidth="1"/>
    <col min="8471" max="8703" width="9.625" style="111"/>
    <col min="8704" max="8704" width="4.75" style="111" customWidth="1"/>
    <col min="8705" max="8705" width="8.625" style="111" customWidth="1"/>
    <col min="8706" max="8706" width="19.375" style="111" customWidth="1"/>
    <col min="8707" max="8707" width="12.25" style="111" customWidth="1"/>
    <col min="8708" max="8708" width="2" style="111" customWidth="1"/>
    <col min="8709" max="8722" width="13.625" style="111" customWidth="1"/>
    <col min="8723" max="8723" width="0.875" style="111" customWidth="1"/>
    <col min="8724" max="8724" width="12.5" style="111" customWidth="1"/>
    <col min="8725" max="8725" width="13.625" style="111" customWidth="1"/>
    <col min="8726" max="8726" width="1.75" style="111" customWidth="1"/>
    <col min="8727" max="8959" width="9.625" style="111"/>
    <col min="8960" max="8960" width="4.75" style="111" customWidth="1"/>
    <col min="8961" max="8961" width="8.625" style="111" customWidth="1"/>
    <col min="8962" max="8962" width="19.375" style="111" customWidth="1"/>
    <col min="8963" max="8963" width="12.25" style="111" customWidth="1"/>
    <col min="8964" max="8964" width="2" style="111" customWidth="1"/>
    <col min="8965" max="8978" width="13.625" style="111" customWidth="1"/>
    <col min="8979" max="8979" width="0.875" style="111" customWidth="1"/>
    <col min="8980" max="8980" width="12.5" style="111" customWidth="1"/>
    <col min="8981" max="8981" width="13.625" style="111" customWidth="1"/>
    <col min="8982" max="8982" width="1.75" style="111" customWidth="1"/>
    <col min="8983" max="9215" width="9.625" style="111"/>
    <col min="9216" max="9216" width="4.75" style="111" customWidth="1"/>
    <col min="9217" max="9217" width="8.625" style="111" customWidth="1"/>
    <col min="9218" max="9218" width="19.375" style="111" customWidth="1"/>
    <col min="9219" max="9219" width="12.25" style="111" customWidth="1"/>
    <col min="9220" max="9220" width="2" style="111" customWidth="1"/>
    <col min="9221" max="9234" width="13.625" style="111" customWidth="1"/>
    <col min="9235" max="9235" width="0.875" style="111" customWidth="1"/>
    <col min="9236" max="9236" width="12.5" style="111" customWidth="1"/>
    <col min="9237" max="9237" width="13.625" style="111" customWidth="1"/>
    <col min="9238" max="9238" width="1.75" style="111" customWidth="1"/>
    <col min="9239" max="9471" width="9.625" style="111"/>
    <col min="9472" max="9472" width="4.75" style="111" customWidth="1"/>
    <col min="9473" max="9473" width="8.625" style="111" customWidth="1"/>
    <col min="9474" max="9474" width="19.375" style="111" customWidth="1"/>
    <col min="9475" max="9475" width="12.25" style="111" customWidth="1"/>
    <col min="9476" max="9476" width="2" style="111" customWidth="1"/>
    <col min="9477" max="9490" width="13.625" style="111" customWidth="1"/>
    <col min="9491" max="9491" width="0.875" style="111" customWidth="1"/>
    <col min="9492" max="9492" width="12.5" style="111" customWidth="1"/>
    <col min="9493" max="9493" width="13.625" style="111" customWidth="1"/>
    <col min="9494" max="9494" width="1.75" style="111" customWidth="1"/>
    <col min="9495" max="9727" width="9.625" style="111"/>
    <col min="9728" max="9728" width="4.75" style="111" customWidth="1"/>
    <col min="9729" max="9729" width="8.625" style="111" customWidth="1"/>
    <col min="9730" max="9730" width="19.375" style="111" customWidth="1"/>
    <col min="9731" max="9731" width="12.25" style="111" customWidth="1"/>
    <col min="9732" max="9732" width="2" style="111" customWidth="1"/>
    <col min="9733" max="9746" width="13.625" style="111" customWidth="1"/>
    <col min="9747" max="9747" width="0.875" style="111" customWidth="1"/>
    <col min="9748" max="9748" width="12.5" style="111" customWidth="1"/>
    <col min="9749" max="9749" width="13.625" style="111" customWidth="1"/>
    <col min="9750" max="9750" width="1.75" style="111" customWidth="1"/>
    <col min="9751" max="9983" width="9.625" style="111"/>
    <col min="9984" max="9984" width="4.75" style="111" customWidth="1"/>
    <col min="9985" max="9985" width="8.625" style="111" customWidth="1"/>
    <col min="9986" max="9986" width="19.375" style="111" customWidth="1"/>
    <col min="9987" max="9987" width="12.25" style="111" customWidth="1"/>
    <col min="9988" max="9988" width="2" style="111" customWidth="1"/>
    <col min="9989" max="10002" width="13.625" style="111" customWidth="1"/>
    <col min="10003" max="10003" width="0.875" style="111" customWidth="1"/>
    <col min="10004" max="10004" width="12.5" style="111" customWidth="1"/>
    <col min="10005" max="10005" width="13.625" style="111" customWidth="1"/>
    <col min="10006" max="10006" width="1.75" style="111" customWidth="1"/>
    <col min="10007" max="10239" width="9.625" style="111"/>
    <col min="10240" max="10240" width="4.75" style="111" customWidth="1"/>
    <col min="10241" max="10241" width="8.625" style="111" customWidth="1"/>
    <col min="10242" max="10242" width="19.375" style="111" customWidth="1"/>
    <col min="10243" max="10243" width="12.25" style="111" customWidth="1"/>
    <col min="10244" max="10244" width="2" style="111" customWidth="1"/>
    <col min="10245" max="10258" width="13.625" style="111" customWidth="1"/>
    <col min="10259" max="10259" width="0.875" style="111" customWidth="1"/>
    <col min="10260" max="10260" width="12.5" style="111" customWidth="1"/>
    <col min="10261" max="10261" width="13.625" style="111" customWidth="1"/>
    <col min="10262" max="10262" width="1.75" style="111" customWidth="1"/>
    <col min="10263" max="10495" width="9.625" style="111"/>
    <col min="10496" max="10496" width="4.75" style="111" customWidth="1"/>
    <col min="10497" max="10497" width="8.625" style="111" customWidth="1"/>
    <col min="10498" max="10498" width="19.375" style="111" customWidth="1"/>
    <col min="10499" max="10499" width="12.25" style="111" customWidth="1"/>
    <col min="10500" max="10500" width="2" style="111" customWidth="1"/>
    <col min="10501" max="10514" width="13.625" style="111" customWidth="1"/>
    <col min="10515" max="10515" width="0.875" style="111" customWidth="1"/>
    <col min="10516" max="10516" width="12.5" style="111" customWidth="1"/>
    <col min="10517" max="10517" width="13.625" style="111" customWidth="1"/>
    <col min="10518" max="10518" width="1.75" style="111" customWidth="1"/>
    <col min="10519" max="10751" width="9.625" style="111"/>
    <col min="10752" max="10752" width="4.75" style="111" customWidth="1"/>
    <col min="10753" max="10753" width="8.625" style="111" customWidth="1"/>
    <col min="10754" max="10754" width="19.375" style="111" customWidth="1"/>
    <col min="10755" max="10755" width="12.25" style="111" customWidth="1"/>
    <col min="10756" max="10756" width="2" style="111" customWidth="1"/>
    <col min="10757" max="10770" width="13.625" style="111" customWidth="1"/>
    <col min="10771" max="10771" width="0.875" style="111" customWidth="1"/>
    <col min="10772" max="10772" width="12.5" style="111" customWidth="1"/>
    <col min="10773" max="10773" width="13.625" style="111" customWidth="1"/>
    <col min="10774" max="10774" width="1.75" style="111" customWidth="1"/>
    <col min="10775" max="11007" width="9.625" style="111"/>
    <col min="11008" max="11008" width="4.75" style="111" customWidth="1"/>
    <col min="11009" max="11009" width="8.625" style="111" customWidth="1"/>
    <col min="11010" max="11010" width="19.375" style="111" customWidth="1"/>
    <col min="11011" max="11011" width="12.25" style="111" customWidth="1"/>
    <col min="11012" max="11012" width="2" style="111" customWidth="1"/>
    <col min="11013" max="11026" width="13.625" style="111" customWidth="1"/>
    <col min="11027" max="11027" width="0.875" style="111" customWidth="1"/>
    <col min="11028" max="11028" width="12.5" style="111" customWidth="1"/>
    <col min="11029" max="11029" width="13.625" style="111" customWidth="1"/>
    <col min="11030" max="11030" width="1.75" style="111" customWidth="1"/>
    <col min="11031" max="11263" width="9.625" style="111"/>
    <col min="11264" max="11264" width="4.75" style="111" customWidth="1"/>
    <col min="11265" max="11265" width="8.625" style="111" customWidth="1"/>
    <col min="11266" max="11266" width="19.375" style="111" customWidth="1"/>
    <col min="11267" max="11267" width="12.25" style="111" customWidth="1"/>
    <col min="11268" max="11268" width="2" style="111" customWidth="1"/>
    <col min="11269" max="11282" width="13.625" style="111" customWidth="1"/>
    <col min="11283" max="11283" width="0.875" style="111" customWidth="1"/>
    <col min="11284" max="11284" width="12.5" style="111" customWidth="1"/>
    <col min="11285" max="11285" width="13.625" style="111" customWidth="1"/>
    <col min="11286" max="11286" width="1.75" style="111" customWidth="1"/>
    <col min="11287" max="11519" width="9.625" style="111"/>
    <col min="11520" max="11520" width="4.75" style="111" customWidth="1"/>
    <col min="11521" max="11521" width="8.625" style="111" customWidth="1"/>
    <col min="11522" max="11522" width="19.375" style="111" customWidth="1"/>
    <col min="11523" max="11523" width="12.25" style="111" customWidth="1"/>
    <col min="11524" max="11524" width="2" style="111" customWidth="1"/>
    <col min="11525" max="11538" width="13.625" style="111" customWidth="1"/>
    <col min="11539" max="11539" width="0.875" style="111" customWidth="1"/>
    <col min="11540" max="11540" width="12.5" style="111" customWidth="1"/>
    <col min="11541" max="11541" width="13.625" style="111" customWidth="1"/>
    <col min="11542" max="11542" width="1.75" style="111" customWidth="1"/>
    <col min="11543" max="11775" width="9.625" style="111"/>
    <col min="11776" max="11776" width="4.75" style="111" customWidth="1"/>
    <col min="11777" max="11777" width="8.625" style="111" customWidth="1"/>
    <col min="11778" max="11778" width="19.375" style="111" customWidth="1"/>
    <col min="11779" max="11779" width="12.25" style="111" customWidth="1"/>
    <col min="11780" max="11780" width="2" style="111" customWidth="1"/>
    <col min="11781" max="11794" width="13.625" style="111" customWidth="1"/>
    <col min="11795" max="11795" width="0.875" style="111" customWidth="1"/>
    <col min="11796" max="11796" width="12.5" style="111" customWidth="1"/>
    <col min="11797" max="11797" width="13.625" style="111" customWidth="1"/>
    <col min="11798" max="11798" width="1.75" style="111" customWidth="1"/>
    <col min="11799" max="12031" width="9.625" style="111"/>
    <col min="12032" max="12032" width="4.75" style="111" customWidth="1"/>
    <col min="12033" max="12033" width="8.625" style="111" customWidth="1"/>
    <col min="12034" max="12034" width="19.375" style="111" customWidth="1"/>
    <col min="12035" max="12035" width="12.25" style="111" customWidth="1"/>
    <col min="12036" max="12036" width="2" style="111" customWidth="1"/>
    <col min="12037" max="12050" width="13.625" style="111" customWidth="1"/>
    <col min="12051" max="12051" width="0.875" style="111" customWidth="1"/>
    <col min="12052" max="12052" width="12.5" style="111" customWidth="1"/>
    <col min="12053" max="12053" width="13.625" style="111" customWidth="1"/>
    <col min="12054" max="12054" width="1.75" style="111" customWidth="1"/>
    <col min="12055" max="12287" width="9.625" style="111"/>
    <col min="12288" max="12288" width="4.75" style="111" customWidth="1"/>
    <col min="12289" max="12289" width="8.625" style="111" customWidth="1"/>
    <col min="12290" max="12290" width="19.375" style="111" customWidth="1"/>
    <col min="12291" max="12291" width="12.25" style="111" customWidth="1"/>
    <col min="12292" max="12292" width="2" style="111" customWidth="1"/>
    <col min="12293" max="12306" width="13.625" style="111" customWidth="1"/>
    <col min="12307" max="12307" width="0.875" style="111" customWidth="1"/>
    <col min="12308" max="12308" width="12.5" style="111" customWidth="1"/>
    <col min="12309" max="12309" width="13.625" style="111" customWidth="1"/>
    <col min="12310" max="12310" width="1.75" style="111" customWidth="1"/>
    <col min="12311" max="12543" width="9.625" style="111"/>
    <col min="12544" max="12544" width="4.75" style="111" customWidth="1"/>
    <col min="12545" max="12545" width="8.625" style="111" customWidth="1"/>
    <col min="12546" max="12546" width="19.375" style="111" customWidth="1"/>
    <col min="12547" max="12547" width="12.25" style="111" customWidth="1"/>
    <col min="12548" max="12548" width="2" style="111" customWidth="1"/>
    <col min="12549" max="12562" width="13.625" style="111" customWidth="1"/>
    <col min="12563" max="12563" width="0.875" style="111" customWidth="1"/>
    <col min="12564" max="12564" width="12.5" style="111" customWidth="1"/>
    <col min="12565" max="12565" width="13.625" style="111" customWidth="1"/>
    <col min="12566" max="12566" width="1.75" style="111" customWidth="1"/>
    <col min="12567" max="12799" width="9.625" style="111"/>
    <col min="12800" max="12800" width="4.75" style="111" customWidth="1"/>
    <col min="12801" max="12801" width="8.625" style="111" customWidth="1"/>
    <col min="12802" max="12802" width="19.375" style="111" customWidth="1"/>
    <col min="12803" max="12803" width="12.25" style="111" customWidth="1"/>
    <col min="12804" max="12804" width="2" style="111" customWidth="1"/>
    <col min="12805" max="12818" width="13.625" style="111" customWidth="1"/>
    <col min="12819" max="12819" width="0.875" style="111" customWidth="1"/>
    <col min="12820" max="12820" width="12.5" style="111" customWidth="1"/>
    <col min="12821" max="12821" width="13.625" style="111" customWidth="1"/>
    <col min="12822" max="12822" width="1.75" style="111" customWidth="1"/>
    <col min="12823" max="13055" width="9.625" style="111"/>
    <col min="13056" max="13056" width="4.75" style="111" customWidth="1"/>
    <col min="13057" max="13057" width="8.625" style="111" customWidth="1"/>
    <col min="13058" max="13058" width="19.375" style="111" customWidth="1"/>
    <col min="13059" max="13059" width="12.25" style="111" customWidth="1"/>
    <col min="13060" max="13060" width="2" style="111" customWidth="1"/>
    <col min="13061" max="13074" width="13.625" style="111" customWidth="1"/>
    <col min="13075" max="13075" width="0.875" style="111" customWidth="1"/>
    <col min="13076" max="13076" width="12.5" style="111" customWidth="1"/>
    <col min="13077" max="13077" width="13.625" style="111" customWidth="1"/>
    <col min="13078" max="13078" width="1.75" style="111" customWidth="1"/>
    <col min="13079" max="13311" width="9.625" style="111"/>
    <col min="13312" max="13312" width="4.75" style="111" customWidth="1"/>
    <col min="13313" max="13313" width="8.625" style="111" customWidth="1"/>
    <col min="13314" max="13314" width="19.375" style="111" customWidth="1"/>
    <col min="13315" max="13315" width="12.25" style="111" customWidth="1"/>
    <col min="13316" max="13316" width="2" style="111" customWidth="1"/>
    <col min="13317" max="13330" width="13.625" style="111" customWidth="1"/>
    <col min="13331" max="13331" width="0.875" style="111" customWidth="1"/>
    <col min="13332" max="13332" width="12.5" style="111" customWidth="1"/>
    <col min="13333" max="13333" width="13.625" style="111" customWidth="1"/>
    <col min="13334" max="13334" width="1.75" style="111" customWidth="1"/>
    <col min="13335" max="13567" width="9.625" style="111"/>
    <col min="13568" max="13568" width="4.75" style="111" customWidth="1"/>
    <col min="13569" max="13569" width="8.625" style="111" customWidth="1"/>
    <col min="13570" max="13570" width="19.375" style="111" customWidth="1"/>
    <col min="13571" max="13571" width="12.25" style="111" customWidth="1"/>
    <col min="13572" max="13572" width="2" style="111" customWidth="1"/>
    <col min="13573" max="13586" width="13.625" style="111" customWidth="1"/>
    <col min="13587" max="13587" width="0.875" style="111" customWidth="1"/>
    <col min="13588" max="13588" width="12.5" style="111" customWidth="1"/>
    <col min="13589" max="13589" width="13.625" style="111" customWidth="1"/>
    <col min="13590" max="13590" width="1.75" style="111" customWidth="1"/>
    <col min="13591" max="13823" width="9.625" style="111"/>
    <col min="13824" max="13824" width="4.75" style="111" customWidth="1"/>
    <col min="13825" max="13825" width="8.625" style="111" customWidth="1"/>
    <col min="13826" max="13826" width="19.375" style="111" customWidth="1"/>
    <col min="13827" max="13827" width="12.25" style="111" customWidth="1"/>
    <col min="13828" max="13828" width="2" style="111" customWidth="1"/>
    <col min="13829" max="13842" width="13.625" style="111" customWidth="1"/>
    <col min="13843" max="13843" width="0.875" style="111" customWidth="1"/>
    <col min="13844" max="13844" width="12.5" style="111" customWidth="1"/>
    <col min="13845" max="13845" width="13.625" style="111" customWidth="1"/>
    <col min="13846" max="13846" width="1.75" style="111" customWidth="1"/>
    <col min="13847" max="14079" width="9.625" style="111"/>
    <col min="14080" max="14080" width="4.75" style="111" customWidth="1"/>
    <col min="14081" max="14081" width="8.625" style="111" customWidth="1"/>
    <col min="14082" max="14082" width="19.375" style="111" customWidth="1"/>
    <col min="14083" max="14083" width="12.25" style="111" customWidth="1"/>
    <col min="14084" max="14084" width="2" style="111" customWidth="1"/>
    <col min="14085" max="14098" width="13.625" style="111" customWidth="1"/>
    <col min="14099" max="14099" width="0.875" style="111" customWidth="1"/>
    <col min="14100" max="14100" width="12.5" style="111" customWidth="1"/>
    <col min="14101" max="14101" width="13.625" style="111" customWidth="1"/>
    <col min="14102" max="14102" width="1.75" style="111" customWidth="1"/>
    <col min="14103" max="14335" width="9.625" style="111"/>
    <col min="14336" max="14336" width="4.75" style="111" customWidth="1"/>
    <col min="14337" max="14337" width="8.625" style="111" customWidth="1"/>
    <col min="14338" max="14338" width="19.375" style="111" customWidth="1"/>
    <col min="14339" max="14339" width="12.25" style="111" customWidth="1"/>
    <col min="14340" max="14340" width="2" style="111" customWidth="1"/>
    <col min="14341" max="14354" width="13.625" style="111" customWidth="1"/>
    <col min="14355" max="14355" width="0.875" style="111" customWidth="1"/>
    <col min="14356" max="14356" width="12.5" style="111" customWidth="1"/>
    <col min="14357" max="14357" width="13.625" style="111" customWidth="1"/>
    <col min="14358" max="14358" width="1.75" style="111" customWidth="1"/>
    <col min="14359" max="14591" width="9.625" style="111"/>
    <col min="14592" max="14592" width="4.75" style="111" customWidth="1"/>
    <col min="14593" max="14593" width="8.625" style="111" customWidth="1"/>
    <col min="14594" max="14594" width="19.375" style="111" customWidth="1"/>
    <col min="14595" max="14595" width="12.25" style="111" customWidth="1"/>
    <col min="14596" max="14596" width="2" style="111" customWidth="1"/>
    <col min="14597" max="14610" width="13.625" style="111" customWidth="1"/>
    <col min="14611" max="14611" width="0.875" style="111" customWidth="1"/>
    <col min="14612" max="14612" width="12.5" style="111" customWidth="1"/>
    <col min="14613" max="14613" width="13.625" style="111" customWidth="1"/>
    <col min="14614" max="14614" width="1.75" style="111" customWidth="1"/>
    <col min="14615" max="14847" width="9.625" style="111"/>
    <col min="14848" max="14848" width="4.75" style="111" customWidth="1"/>
    <col min="14849" max="14849" width="8.625" style="111" customWidth="1"/>
    <col min="14850" max="14850" width="19.375" style="111" customWidth="1"/>
    <col min="14851" max="14851" width="12.25" style="111" customWidth="1"/>
    <col min="14852" max="14852" width="2" style="111" customWidth="1"/>
    <col min="14853" max="14866" width="13.625" style="111" customWidth="1"/>
    <col min="14867" max="14867" width="0.875" style="111" customWidth="1"/>
    <col min="14868" max="14868" width="12.5" style="111" customWidth="1"/>
    <col min="14869" max="14869" width="13.625" style="111" customWidth="1"/>
    <col min="14870" max="14870" width="1.75" style="111" customWidth="1"/>
    <col min="14871" max="15103" width="9.625" style="111"/>
    <col min="15104" max="15104" width="4.75" style="111" customWidth="1"/>
    <col min="15105" max="15105" width="8.625" style="111" customWidth="1"/>
    <col min="15106" max="15106" width="19.375" style="111" customWidth="1"/>
    <col min="15107" max="15107" width="12.25" style="111" customWidth="1"/>
    <col min="15108" max="15108" width="2" style="111" customWidth="1"/>
    <col min="15109" max="15122" width="13.625" style="111" customWidth="1"/>
    <col min="15123" max="15123" width="0.875" style="111" customWidth="1"/>
    <col min="15124" max="15124" width="12.5" style="111" customWidth="1"/>
    <col min="15125" max="15125" width="13.625" style="111" customWidth="1"/>
    <col min="15126" max="15126" width="1.75" style="111" customWidth="1"/>
    <col min="15127" max="15359" width="9.625" style="111"/>
    <col min="15360" max="15360" width="4.75" style="111" customWidth="1"/>
    <col min="15361" max="15361" width="8.625" style="111" customWidth="1"/>
    <col min="15362" max="15362" width="19.375" style="111" customWidth="1"/>
    <col min="15363" max="15363" width="12.25" style="111" customWidth="1"/>
    <col min="15364" max="15364" width="2" style="111" customWidth="1"/>
    <col min="15365" max="15378" width="13.625" style="111" customWidth="1"/>
    <col min="15379" max="15379" width="0.875" style="111" customWidth="1"/>
    <col min="15380" max="15380" width="12.5" style="111" customWidth="1"/>
    <col min="15381" max="15381" width="13.625" style="111" customWidth="1"/>
    <col min="15382" max="15382" width="1.75" style="111" customWidth="1"/>
    <col min="15383" max="15615" width="9.625" style="111"/>
    <col min="15616" max="15616" width="4.75" style="111" customWidth="1"/>
    <col min="15617" max="15617" width="8.625" style="111" customWidth="1"/>
    <col min="15618" max="15618" width="19.375" style="111" customWidth="1"/>
    <col min="15619" max="15619" width="12.25" style="111" customWidth="1"/>
    <col min="15620" max="15620" width="2" style="111" customWidth="1"/>
    <col min="15621" max="15634" width="13.625" style="111" customWidth="1"/>
    <col min="15635" max="15635" width="0.875" style="111" customWidth="1"/>
    <col min="15636" max="15636" width="12.5" style="111" customWidth="1"/>
    <col min="15637" max="15637" width="13.625" style="111" customWidth="1"/>
    <col min="15638" max="15638" width="1.75" style="111" customWidth="1"/>
    <col min="15639" max="15871" width="9.625" style="111"/>
    <col min="15872" max="15872" width="4.75" style="111" customWidth="1"/>
    <col min="15873" max="15873" width="8.625" style="111" customWidth="1"/>
    <col min="15874" max="15874" width="19.375" style="111" customWidth="1"/>
    <col min="15875" max="15875" width="12.25" style="111" customWidth="1"/>
    <col min="15876" max="15876" width="2" style="111" customWidth="1"/>
    <col min="15877" max="15890" width="13.625" style="111" customWidth="1"/>
    <col min="15891" max="15891" width="0.875" style="111" customWidth="1"/>
    <col min="15892" max="15892" width="12.5" style="111" customWidth="1"/>
    <col min="15893" max="15893" width="13.625" style="111" customWidth="1"/>
    <col min="15894" max="15894" width="1.75" style="111" customWidth="1"/>
    <col min="15895" max="16127" width="9.625" style="111"/>
    <col min="16128" max="16128" width="4.75" style="111" customWidth="1"/>
    <col min="16129" max="16129" width="8.625" style="111" customWidth="1"/>
    <col min="16130" max="16130" width="19.375" style="111" customWidth="1"/>
    <col min="16131" max="16131" width="12.25" style="111" customWidth="1"/>
    <col min="16132" max="16132" width="2" style="111" customWidth="1"/>
    <col min="16133" max="16146" width="13.625" style="111" customWidth="1"/>
    <col min="16147" max="16147" width="0.875" style="111" customWidth="1"/>
    <col min="16148" max="16148" width="12.5" style="111" customWidth="1"/>
    <col min="16149" max="16149" width="13.625" style="111" customWidth="1"/>
    <col min="16150" max="16150" width="1.75" style="111" customWidth="1"/>
    <col min="16151" max="16384" width="9.625" style="111"/>
  </cols>
  <sheetData>
    <row r="1" spans="1:21" ht="7.5" customHeight="1" x14ac:dyDescent="0.15">
      <c r="D1" s="1216" t="s">
        <v>204</v>
      </c>
      <c r="E1" s="1216"/>
      <c r="F1" s="1216"/>
      <c r="G1" s="1216"/>
      <c r="H1" s="1216"/>
      <c r="I1" s="1216"/>
      <c r="J1" s="1216"/>
      <c r="K1" s="1216"/>
      <c r="L1" s="1216"/>
      <c r="M1" s="1216"/>
      <c r="N1" s="1216"/>
      <c r="O1" s="1216"/>
      <c r="T1" s="112"/>
    </row>
    <row r="2" spans="1:21" ht="26.25" customHeight="1" x14ac:dyDescent="0.25">
      <c r="D2" s="1216"/>
      <c r="E2" s="1216"/>
      <c r="F2" s="1216"/>
      <c r="G2" s="1216"/>
      <c r="H2" s="1216"/>
      <c r="I2" s="1216"/>
      <c r="J2" s="1216"/>
      <c r="K2" s="1216"/>
      <c r="L2" s="1216"/>
      <c r="M2" s="1216"/>
      <c r="N2" s="1216"/>
      <c r="O2" s="1216"/>
      <c r="P2" s="113"/>
      <c r="Q2" s="7"/>
      <c r="R2" s="114"/>
      <c r="S2" s="114"/>
      <c r="U2" s="115" t="s">
        <v>1</v>
      </c>
    </row>
    <row r="3" spans="1:21" ht="27.75" customHeight="1" x14ac:dyDescent="0.15">
      <c r="D3" s="1217" t="s">
        <v>205</v>
      </c>
      <c r="E3" s="1217"/>
      <c r="F3" s="1217"/>
      <c r="G3" s="1217"/>
      <c r="H3" s="1217"/>
      <c r="I3" s="1217"/>
      <c r="J3" s="1217"/>
      <c r="K3" s="1217"/>
      <c r="L3" s="1217"/>
      <c r="M3" s="1217"/>
      <c r="N3" s="1217"/>
      <c r="O3" s="1217"/>
      <c r="P3" s="116"/>
      <c r="Q3" s="117"/>
      <c r="R3" s="118"/>
      <c r="S3" s="118"/>
      <c r="T3" s="119"/>
      <c r="U3" s="120" t="s">
        <v>315</v>
      </c>
    </row>
    <row r="4" spans="1:21" ht="27.75" customHeight="1" x14ac:dyDescent="0.15"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16"/>
      <c r="Q4" s="117"/>
      <c r="R4" s="118"/>
      <c r="S4" s="118"/>
      <c r="T4" s="122"/>
      <c r="U4" s="123" t="s">
        <v>432</v>
      </c>
    </row>
    <row r="5" spans="1:21" ht="18" customHeight="1" thickBot="1" x14ac:dyDescent="0.3">
      <c r="A5" s="111"/>
      <c r="B5" s="124"/>
      <c r="C5" s="124"/>
      <c r="D5" s="124"/>
      <c r="E5" s="124"/>
      <c r="F5" s="124"/>
      <c r="G5" s="125"/>
      <c r="H5" s="124"/>
      <c r="I5" s="124"/>
      <c r="J5" s="124"/>
      <c r="K5" s="124"/>
      <c r="L5" s="124"/>
      <c r="M5" s="124"/>
      <c r="N5" s="124"/>
      <c r="O5" s="124"/>
      <c r="P5" s="113"/>
      <c r="Q5" s="126"/>
      <c r="R5" s="122"/>
      <c r="S5" s="122"/>
      <c r="T5" s="127"/>
      <c r="U5" s="128" t="s">
        <v>206</v>
      </c>
    </row>
    <row r="6" spans="1:21" s="110" customFormat="1" ht="15" customHeight="1" x14ac:dyDescent="0.15">
      <c r="A6" s="1218" t="s">
        <v>207</v>
      </c>
      <c r="B6" s="1219"/>
      <c r="C6" s="1220"/>
      <c r="D6" s="129"/>
      <c r="E6" s="130"/>
      <c r="F6" s="131"/>
      <c r="G6" s="132"/>
      <c r="H6" s="132"/>
      <c r="I6" s="133"/>
      <c r="J6" s="132"/>
      <c r="K6" s="132"/>
      <c r="L6" s="132"/>
      <c r="M6" s="132"/>
      <c r="N6" s="132"/>
      <c r="O6" s="132"/>
      <c r="P6" s="132"/>
      <c r="Q6" s="134"/>
      <c r="R6" s="134"/>
      <c r="S6" s="135"/>
      <c r="T6" s="136"/>
      <c r="U6" s="136"/>
    </row>
    <row r="7" spans="1:21" s="110" customFormat="1" ht="15" customHeight="1" x14ac:dyDescent="0.15">
      <c r="A7" s="1221"/>
      <c r="B7" s="1222"/>
      <c r="C7" s="1223"/>
      <c r="D7" s="135" t="s">
        <v>208</v>
      </c>
      <c r="E7" s="130"/>
      <c r="F7" s="130" t="s">
        <v>209</v>
      </c>
      <c r="G7" s="137" t="s">
        <v>210</v>
      </c>
      <c r="H7" s="138" t="s">
        <v>211</v>
      </c>
      <c r="I7" s="138" t="s">
        <v>212</v>
      </c>
      <c r="J7" s="137" t="s">
        <v>213</v>
      </c>
      <c r="K7" s="137" t="s">
        <v>214</v>
      </c>
      <c r="L7" s="137" t="s">
        <v>215</v>
      </c>
      <c r="M7" s="137" t="s">
        <v>216</v>
      </c>
      <c r="N7" s="137" t="s">
        <v>217</v>
      </c>
      <c r="O7" s="137" t="s">
        <v>218</v>
      </c>
      <c r="P7" s="137" t="s">
        <v>219</v>
      </c>
      <c r="Q7" s="139" t="s">
        <v>220</v>
      </c>
      <c r="R7" s="140" t="s">
        <v>221</v>
      </c>
      <c r="S7" s="135"/>
      <c r="T7" s="141" t="s">
        <v>222</v>
      </c>
      <c r="U7" s="141" t="s">
        <v>223</v>
      </c>
    </row>
    <row r="8" spans="1:21" s="110" customFormat="1" ht="15" customHeight="1" x14ac:dyDescent="0.15">
      <c r="A8" s="1221"/>
      <c r="B8" s="1222"/>
      <c r="C8" s="1223"/>
      <c r="D8" s="135" t="s">
        <v>224</v>
      </c>
      <c r="E8" s="130"/>
      <c r="F8" s="142"/>
      <c r="G8" s="137" t="s">
        <v>225</v>
      </c>
      <c r="H8" s="137" t="s">
        <v>226</v>
      </c>
      <c r="I8" s="137" t="s">
        <v>227</v>
      </c>
      <c r="J8" s="137" t="s">
        <v>225</v>
      </c>
      <c r="K8" s="137" t="s">
        <v>228</v>
      </c>
      <c r="L8" s="137" t="s">
        <v>229</v>
      </c>
      <c r="M8" s="137" t="s">
        <v>226</v>
      </c>
      <c r="N8" s="137"/>
      <c r="O8" s="137"/>
      <c r="P8" s="137" t="s">
        <v>230</v>
      </c>
      <c r="Q8" s="139" t="s">
        <v>231</v>
      </c>
      <c r="R8" s="135"/>
      <c r="S8" s="135"/>
      <c r="T8" s="143" t="s">
        <v>232</v>
      </c>
      <c r="U8" s="144"/>
    </row>
    <row r="9" spans="1:21" s="110" customFormat="1" ht="15" customHeight="1" thickBot="1" x14ac:dyDescent="0.2">
      <c r="A9" s="1224" t="s">
        <v>233</v>
      </c>
      <c r="B9" s="1225"/>
      <c r="C9" s="1226"/>
      <c r="D9" s="145"/>
      <c r="E9" s="130"/>
      <c r="F9" s="146" t="s">
        <v>234</v>
      </c>
      <c r="G9" s="147" t="s">
        <v>235</v>
      </c>
      <c r="H9" s="147" t="s">
        <v>236</v>
      </c>
      <c r="I9" s="148" t="s">
        <v>237</v>
      </c>
      <c r="J9" s="147" t="s">
        <v>238</v>
      </c>
      <c r="K9" s="147" t="s">
        <v>239</v>
      </c>
      <c r="L9" s="147" t="s">
        <v>240</v>
      </c>
      <c r="M9" s="147" t="s">
        <v>241</v>
      </c>
      <c r="N9" s="149" t="s">
        <v>242</v>
      </c>
      <c r="O9" s="149" t="s">
        <v>242</v>
      </c>
      <c r="P9" s="149"/>
      <c r="Q9" s="150"/>
      <c r="R9" s="145"/>
      <c r="S9" s="135"/>
      <c r="T9" s="151"/>
      <c r="U9" s="151"/>
    </row>
    <row r="10" spans="1:21" s="165" customFormat="1" ht="18" customHeight="1" x14ac:dyDescent="0.15">
      <c r="A10" s="152"/>
      <c r="B10" s="1227" t="s">
        <v>243</v>
      </c>
      <c r="C10" s="153" t="s">
        <v>244</v>
      </c>
      <c r="D10" s="154"/>
      <c r="E10" s="155"/>
      <c r="F10" s="156">
        <v>0</v>
      </c>
      <c r="G10" s="157">
        <v>50</v>
      </c>
      <c r="H10" s="157">
        <v>0</v>
      </c>
      <c r="I10" s="157"/>
      <c r="J10" s="157">
        <v>50</v>
      </c>
      <c r="K10" s="157">
        <v>80</v>
      </c>
      <c r="L10" s="157">
        <v>0</v>
      </c>
      <c r="M10" s="157">
        <v>0</v>
      </c>
      <c r="N10" s="158">
        <v>0</v>
      </c>
      <c r="O10" s="158">
        <v>0</v>
      </c>
      <c r="P10" s="159"/>
      <c r="Q10" s="160"/>
      <c r="R10" s="161">
        <f>SUM(F10:O10)</f>
        <v>180</v>
      </c>
      <c r="S10" s="162"/>
      <c r="T10" s="163" t="s">
        <v>245</v>
      </c>
      <c r="U10" s="164" t="s">
        <v>246</v>
      </c>
    </row>
    <row r="11" spans="1:21" s="165" customFormat="1" ht="18" customHeight="1" x14ac:dyDescent="0.15">
      <c r="A11" s="166" t="s">
        <v>247</v>
      </c>
      <c r="B11" s="1228"/>
      <c r="C11" s="167" t="s">
        <v>248</v>
      </c>
      <c r="D11" s="168"/>
      <c r="E11" s="155"/>
      <c r="F11" s="169">
        <v>25</v>
      </c>
      <c r="G11" s="170">
        <v>20</v>
      </c>
      <c r="H11" s="171">
        <v>25</v>
      </c>
      <c r="I11" s="171"/>
      <c r="J11" s="170">
        <v>20</v>
      </c>
      <c r="K11" s="171">
        <v>50</v>
      </c>
      <c r="L11" s="171">
        <v>25</v>
      </c>
      <c r="M11" s="171">
        <v>25</v>
      </c>
      <c r="N11" s="172">
        <v>10</v>
      </c>
      <c r="O11" s="172">
        <v>0</v>
      </c>
      <c r="P11" s="170">
        <v>0</v>
      </c>
      <c r="Q11" s="173">
        <v>0</v>
      </c>
      <c r="R11" s="174">
        <f>SUM(F11:P11)</f>
        <v>200</v>
      </c>
      <c r="S11" s="162"/>
      <c r="T11" s="175" t="s">
        <v>246</v>
      </c>
      <c r="U11" s="176" t="s">
        <v>246</v>
      </c>
    </row>
    <row r="12" spans="1:21" s="165" customFormat="1" ht="18" customHeight="1" x14ac:dyDescent="0.15">
      <c r="A12" s="166" t="s">
        <v>249</v>
      </c>
      <c r="B12" s="1229" t="s">
        <v>250</v>
      </c>
      <c r="C12" s="177" t="s">
        <v>244</v>
      </c>
      <c r="D12" s="178"/>
      <c r="E12" s="155"/>
      <c r="F12" s="179"/>
      <c r="G12" s="180"/>
      <c r="H12" s="181"/>
      <c r="I12" s="181"/>
      <c r="J12" s="182"/>
      <c r="K12" s="180"/>
      <c r="L12" s="180"/>
      <c r="M12" s="180"/>
      <c r="N12" s="182"/>
      <c r="O12" s="182"/>
      <c r="P12" s="180"/>
      <c r="Q12" s="183"/>
      <c r="R12" s="184">
        <f>SUM(F12:O12)</f>
        <v>0</v>
      </c>
      <c r="S12" s="162"/>
      <c r="T12" s="185" t="s">
        <v>246</v>
      </c>
      <c r="U12" s="163" t="s">
        <v>246</v>
      </c>
    </row>
    <row r="13" spans="1:21" s="165" customFormat="1" ht="18" customHeight="1" thickBot="1" x14ac:dyDescent="0.2">
      <c r="A13" s="166" t="s">
        <v>251</v>
      </c>
      <c r="B13" s="1230"/>
      <c r="C13" s="186" t="s">
        <v>248</v>
      </c>
      <c r="D13" s="187"/>
      <c r="E13" s="155"/>
      <c r="F13" s="188"/>
      <c r="G13" s="189"/>
      <c r="H13" s="190"/>
      <c r="I13" s="190"/>
      <c r="J13" s="189"/>
      <c r="K13" s="189"/>
      <c r="L13" s="189"/>
      <c r="M13" s="189"/>
      <c r="N13" s="189"/>
      <c r="O13" s="189"/>
      <c r="P13" s="191"/>
      <c r="Q13" s="192"/>
      <c r="R13" s="193">
        <f>SUM(F13:O13)</f>
        <v>0</v>
      </c>
      <c r="S13" s="162"/>
      <c r="T13" s="194" t="s">
        <v>246</v>
      </c>
      <c r="U13" s="194" t="s">
        <v>246</v>
      </c>
    </row>
    <row r="14" spans="1:21" s="165" customFormat="1" ht="18" customHeight="1" thickTop="1" x14ac:dyDescent="0.15">
      <c r="A14" s="166" t="s">
        <v>252</v>
      </c>
      <c r="B14" s="1231" t="s">
        <v>253</v>
      </c>
      <c r="C14" s="177" t="s">
        <v>244</v>
      </c>
      <c r="D14" s="195"/>
      <c r="E14" s="155"/>
      <c r="F14" s="196">
        <v>0</v>
      </c>
      <c r="G14" s="157">
        <v>62</v>
      </c>
      <c r="H14" s="157">
        <v>0</v>
      </c>
      <c r="I14" s="157">
        <v>27</v>
      </c>
      <c r="J14" s="159">
        <v>54</v>
      </c>
      <c r="K14" s="159">
        <v>78</v>
      </c>
      <c r="L14" s="159">
        <v>0</v>
      </c>
      <c r="M14" s="159"/>
      <c r="N14" s="197"/>
      <c r="O14" s="198"/>
      <c r="P14" s="198"/>
      <c r="Q14" s="199"/>
      <c r="R14" s="200">
        <f>SUM(F14:O14)</f>
        <v>221</v>
      </c>
      <c r="S14" s="162"/>
      <c r="T14" s="201" t="s">
        <v>246</v>
      </c>
      <c r="U14" s="163" t="s">
        <v>246</v>
      </c>
    </row>
    <row r="15" spans="1:21" s="165" customFormat="1" ht="18" customHeight="1" thickBot="1" x14ac:dyDescent="0.2">
      <c r="A15" s="166"/>
      <c r="B15" s="1230"/>
      <c r="C15" s="186" t="s">
        <v>248</v>
      </c>
      <c r="D15" s="187"/>
      <c r="E15" s="155"/>
      <c r="F15" s="188">
        <v>27</v>
      </c>
      <c r="G15" s="189">
        <v>16</v>
      </c>
      <c r="H15" s="190">
        <v>19</v>
      </c>
      <c r="I15" s="190">
        <v>0</v>
      </c>
      <c r="J15" s="189">
        <v>23</v>
      </c>
      <c r="K15" s="189">
        <v>50</v>
      </c>
      <c r="L15" s="189">
        <v>21</v>
      </c>
      <c r="M15" s="189"/>
      <c r="N15" s="202"/>
      <c r="O15" s="202"/>
      <c r="P15" s="203"/>
      <c r="Q15" s="204"/>
      <c r="R15" s="193">
        <f>SUM(F15:O15)</f>
        <v>156</v>
      </c>
      <c r="S15" s="162"/>
      <c r="T15" s="163" t="s">
        <v>246</v>
      </c>
      <c r="U15" s="205" t="s">
        <v>246</v>
      </c>
    </row>
    <row r="16" spans="1:21" s="165" customFormat="1" ht="18" customHeight="1" thickTop="1" x14ac:dyDescent="0.15">
      <c r="A16" s="130" t="s">
        <v>254</v>
      </c>
      <c r="B16" s="1231" t="s">
        <v>255</v>
      </c>
      <c r="C16" s="206" t="s">
        <v>244</v>
      </c>
      <c r="D16" s="178"/>
      <c r="E16" s="155"/>
      <c r="F16" s="207">
        <v>0</v>
      </c>
      <c r="G16" s="208">
        <f t="shared" ref="G16:Q17" si="0">G10-G14</f>
        <v>-12</v>
      </c>
      <c r="H16" s="208">
        <f t="shared" si="0"/>
        <v>0</v>
      </c>
      <c r="I16" s="208">
        <v>0</v>
      </c>
      <c r="J16" s="208">
        <f t="shared" si="0"/>
        <v>-4</v>
      </c>
      <c r="K16" s="208">
        <f t="shared" si="0"/>
        <v>2</v>
      </c>
      <c r="L16" s="208">
        <f t="shared" si="0"/>
        <v>0</v>
      </c>
      <c r="M16" s="208">
        <f t="shared" si="0"/>
        <v>0</v>
      </c>
      <c r="N16" s="208">
        <f t="shared" si="0"/>
        <v>0</v>
      </c>
      <c r="O16" s="208">
        <v>0</v>
      </c>
      <c r="P16" s="208">
        <f t="shared" si="0"/>
        <v>0</v>
      </c>
      <c r="Q16" s="208">
        <f t="shared" si="0"/>
        <v>0</v>
      </c>
      <c r="R16" s="209">
        <f>SUM(F16:Q16)</f>
        <v>-14</v>
      </c>
      <c r="S16" s="162"/>
      <c r="T16" s="201" t="s">
        <v>246</v>
      </c>
      <c r="U16" s="201" t="s">
        <v>246</v>
      </c>
    </row>
    <row r="17" spans="1:21" s="165" customFormat="1" ht="18" customHeight="1" thickBot="1" x14ac:dyDescent="0.2">
      <c r="A17" s="210"/>
      <c r="B17" s="1232"/>
      <c r="C17" s="211" t="s">
        <v>248</v>
      </c>
      <c r="D17" s="212"/>
      <c r="E17" s="155"/>
      <c r="F17" s="213">
        <f>F11-F15</f>
        <v>-2</v>
      </c>
      <c r="G17" s="214">
        <f t="shared" si="0"/>
        <v>4</v>
      </c>
      <c r="H17" s="214">
        <f t="shared" si="0"/>
        <v>6</v>
      </c>
      <c r="I17" s="214">
        <v>0</v>
      </c>
      <c r="J17" s="214">
        <f t="shared" si="0"/>
        <v>-3</v>
      </c>
      <c r="K17" s="214">
        <f t="shared" si="0"/>
        <v>0</v>
      </c>
      <c r="L17" s="214">
        <f t="shared" si="0"/>
        <v>4</v>
      </c>
      <c r="M17" s="214">
        <f t="shared" si="0"/>
        <v>25</v>
      </c>
      <c r="N17" s="214">
        <f t="shared" si="0"/>
        <v>10</v>
      </c>
      <c r="O17" s="214">
        <v>0</v>
      </c>
      <c r="P17" s="214">
        <f>P11-P15</f>
        <v>0</v>
      </c>
      <c r="Q17" s="214">
        <f>Q11-Q15</f>
        <v>0</v>
      </c>
      <c r="R17" s="215">
        <f>SUM(F17:Q17)</f>
        <v>44</v>
      </c>
      <c r="S17" s="162"/>
      <c r="T17" s="175" t="s">
        <v>246</v>
      </c>
      <c r="U17" s="175" t="s">
        <v>246</v>
      </c>
    </row>
    <row r="18" spans="1:21" s="165" customFormat="1" ht="18" customHeight="1" x14ac:dyDescent="0.15">
      <c r="A18" s="216" t="s">
        <v>256</v>
      </c>
      <c r="B18" s="217" t="s">
        <v>257</v>
      </c>
      <c r="C18" s="218"/>
      <c r="D18" s="219"/>
      <c r="E18" s="220"/>
      <c r="F18" s="221">
        <f>F31</f>
        <v>0</v>
      </c>
      <c r="G18" s="222">
        <f>G31</f>
        <v>410000</v>
      </c>
      <c r="H18" s="222">
        <f>H31</f>
        <v>0</v>
      </c>
      <c r="I18" s="222">
        <f>I31</f>
        <v>0</v>
      </c>
      <c r="J18" s="222">
        <f>J31</f>
        <v>410000</v>
      </c>
      <c r="K18" s="222">
        <f t="shared" ref="K18:Q18" si="1">K31</f>
        <v>375000</v>
      </c>
      <c r="L18" s="222">
        <f t="shared" si="1"/>
        <v>78000</v>
      </c>
      <c r="M18" s="222">
        <f t="shared" si="1"/>
        <v>0</v>
      </c>
      <c r="N18" s="222">
        <f t="shared" si="1"/>
        <v>0</v>
      </c>
      <c r="O18" s="222">
        <f t="shared" si="1"/>
        <v>0</v>
      </c>
      <c r="P18" s="222">
        <f t="shared" si="1"/>
        <v>0</v>
      </c>
      <c r="Q18" s="223">
        <f t="shared" si="1"/>
        <v>50000</v>
      </c>
      <c r="R18" s="224">
        <f>SUM(F18:Q18)</f>
        <v>1323000</v>
      </c>
      <c r="S18" s="225"/>
      <c r="T18" s="161">
        <f>T31</f>
        <v>384000</v>
      </c>
      <c r="U18" s="224">
        <f t="shared" ref="U18:U23" si="2">+R18+T18</f>
        <v>1707000</v>
      </c>
    </row>
    <row r="19" spans="1:21" s="165" customFormat="1" ht="18" customHeight="1" x14ac:dyDescent="0.15">
      <c r="A19" s="226"/>
      <c r="B19" s="227" t="s">
        <v>258</v>
      </c>
      <c r="C19" s="228"/>
      <c r="D19" s="229"/>
      <c r="E19" s="155"/>
      <c r="F19" s="230">
        <f>F55</f>
        <v>21600</v>
      </c>
      <c r="G19" s="231">
        <f t="shared" ref="G19:Q19" si="3">G55</f>
        <v>200900</v>
      </c>
      <c r="H19" s="231">
        <f>H55</f>
        <v>47400</v>
      </c>
      <c r="I19" s="231">
        <f>I55</f>
        <v>0</v>
      </c>
      <c r="J19" s="231">
        <f t="shared" si="3"/>
        <v>200900</v>
      </c>
      <c r="K19" s="231">
        <f>K55</f>
        <v>466900</v>
      </c>
      <c r="L19" s="231">
        <f t="shared" ref="L19:M19" si="4">L55</f>
        <v>54400</v>
      </c>
      <c r="M19" s="231">
        <f t="shared" si="4"/>
        <v>27400</v>
      </c>
      <c r="N19" s="231">
        <f>N55</f>
        <v>43612</v>
      </c>
      <c r="O19" s="231">
        <f>O55</f>
        <v>5000</v>
      </c>
      <c r="P19" s="231">
        <f t="shared" si="3"/>
        <v>93000</v>
      </c>
      <c r="Q19" s="232">
        <f t="shared" si="3"/>
        <v>679300</v>
      </c>
      <c r="R19" s="233">
        <f>SUM(F19:Q19)</f>
        <v>1840412</v>
      </c>
      <c r="S19" s="234"/>
      <c r="T19" s="235">
        <f>T32</f>
        <v>0</v>
      </c>
      <c r="U19" s="236">
        <f t="shared" si="2"/>
        <v>1840412</v>
      </c>
    </row>
    <row r="20" spans="1:21" s="165" customFormat="1" ht="18" customHeight="1" thickBot="1" x14ac:dyDescent="0.2">
      <c r="A20" s="226" t="s">
        <v>259</v>
      </c>
      <c r="B20" s="237" t="s">
        <v>260</v>
      </c>
      <c r="C20" s="238"/>
      <c r="D20" s="239"/>
      <c r="E20" s="155"/>
      <c r="F20" s="240">
        <f>F18-F19</f>
        <v>-21600</v>
      </c>
      <c r="G20" s="241">
        <f>G18-G19</f>
        <v>209100</v>
      </c>
      <c r="H20" s="241">
        <f>H18-H19</f>
        <v>-47400</v>
      </c>
      <c r="I20" s="241">
        <f>I18-I19</f>
        <v>0</v>
      </c>
      <c r="J20" s="241">
        <f>J18-J19</f>
        <v>209100</v>
      </c>
      <c r="K20" s="241">
        <f t="shared" ref="K20:Q20" si="5">K18-K19</f>
        <v>-91900</v>
      </c>
      <c r="L20" s="241">
        <f t="shared" si="5"/>
        <v>23600</v>
      </c>
      <c r="M20" s="241">
        <f t="shared" si="5"/>
        <v>-27400</v>
      </c>
      <c r="N20" s="241">
        <f>N18-N19</f>
        <v>-43612</v>
      </c>
      <c r="O20" s="241">
        <f t="shared" si="5"/>
        <v>-5000</v>
      </c>
      <c r="P20" s="241">
        <f t="shared" si="5"/>
        <v>-93000</v>
      </c>
      <c r="Q20" s="242">
        <f t="shared" si="5"/>
        <v>-629300</v>
      </c>
      <c r="R20" s="193">
        <f>R18-R19</f>
        <v>-517412</v>
      </c>
      <c r="S20" s="225"/>
      <c r="T20" s="193">
        <f>T18-T19</f>
        <v>384000</v>
      </c>
      <c r="U20" s="225">
        <f>+R20+T20</f>
        <v>-133412</v>
      </c>
    </row>
    <row r="21" spans="1:21" s="165" customFormat="1" ht="18" customHeight="1" thickTop="1" x14ac:dyDescent="0.15">
      <c r="A21" s="226"/>
      <c r="B21" s="243" t="s">
        <v>261</v>
      </c>
      <c r="C21" s="244"/>
      <c r="D21" s="245"/>
      <c r="E21" s="155"/>
      <c r="F21" s="221">
        <v>0</v>
      </c>
      <c r="G21" s="246">
        <v>625760</v>
      </c>
      <c r="H21" s="222">
        <v>0</v>
      </c>
      <c r="I21" s="222">
        <v>0</v>
      </c>
      <c r="J21" s="222">
        <v>538000</v>
      </c>
      <c r="K21" s="247">
        <v>580000</v>
      </c>
      <c r="L21" s="222">
        <v>6000</v>
      </c>
      <c r="M21" s="247">
        <v>0</v>
      </c>
      <c r="N21" s="247">
        <v>0</v>
      </c>
      <c r="O21" s="247">
        <v>0</v>
      </c>
      <c r="P21" s="247">
        <v>0</v>
      </c>
      <c r="Q21" s="247">
        <v>0</v>
      </c>
      <c r="R21" s="248">
        <f>SUM(F21:Q21)</f>
        <v>1749760</v>
      </c>
      <c r="S21" s="225"/>
      <c r="T21" s="248">
        <v>465000</v>
      </c>
      <c r="U21" s="248">
        <f>+R21+T2</f>
        <v>1749760</v>
      </c>
    </row>
    <row r="22" spans="1:21" s="165" customFormat="1" ht="18" customHeight="1" x14ac:dyDescent="0.15">
      <c r="A22" s="226" t="s">
        <v>262</v>
      </c>
      <c r="B22" s="249" t="s">
        <v>263</v>
      </c>
      <c r="C22" s="250"/>
      <c r="D22" s="251"/>
      <c r="E22" s="155"/>
      <c r="F22" s="252">
        <v>19229</v>
      </c>
      <c r="G22" s="231">
        <v>291650</v>
      </c>
      <c r="H22" s="253">
        <v>55285</v>
      </c>
      <c r="I22" s="253">
        <v>0</v>
      </c>
      <c r="J22" s="253">
        <v>225437</v>
      </c>
      <c r="K22" s="254">
        <v>294000</v>
      </c>
      <c r="L22" s="253">
        <v>84763</v>
      </c>
      <c r="M22" s="254">
        <v>60000</v>
      </c>
      <c r="N22" s="254">
        <v>45000</v>
      </c>
      <c r="O22" s="254">
        <v>10000</v>
      </c>
      <c r="P22" s="254">
        <v>93000</v>
      </c>
      <c r="Q22" s="254">
        <v>306000</v>
      </c>
      <c r="R22" s="233">
        <f>SUM(F22:Q22)</f>
        <v>1484364</v>
      </c>
      <c r="S22" s="225"/>
      <c r="T22" s="233">
        <v>0</v>
      </c>
      <c r="U22" s="233">
        <f t="shared" si="2"/>
        <v>1484364</v>
      </c>
    </row>
    <row r="23" spans="1:21" s="165" customFormat="1" ht="18" customHeight="1" thickBot="1" x14ac:dyDescent="0.2">
      <c r="A23" s="226"/>
      <c r="B23" s="255" t="s">
        <v>264</v>
      </c>
      <c r="C23" s="256"/>
      <c r="D23" s="239"/>
      <c r="E23" s="155"/>
      <c r="F23" s="257">
        <f>F21-F22</f>
        <v>-19229</v>
      </c>
      <c r="G23" s="190">
        <f t="shared" ref="G23:Q23" si="6">G21-G22</f>
        <v>334110</v>
      </c>
      <c r="H23" s="190">
        <f t="shared" si="6"/>
        <v>-55285</v>
      </c>
      <c r="I23" s="190">
        <f t="shared" si="6"/>
        <v>0</v>
      </c>
      <c r="J23" s="190">
        <f t="shared" si="6"/>
        <v>312563</v>
      </c>
      <c r="K23" s="190">
        <f t="shared" si="6"/>
        <v>286000</v>
      </c>
      <c r="L23" s="190">
        <f t="shared" si="6"/>
        <v>-78763</v>
      </c>
      <c r="M23" s="190">
        <f t="shared" si="6"/>
        <v>-60000</v>
      </c>
      <c r="N23" s="190">
        <f t="shared" si="6"/>
        <v>-45000</v>
      </c>
      <c r="O23" s="190">
        <f t="shared" si="6"/>
        <v>-10000</v>
      </c>
      <c r="P23" s="190">
        <f t="shared" si="6"/>
        <v>-93000</v>
      </c>
      <c r="Q23" s="258">
        <f t="shared" si="6"/>
        <v>-306000</v>
      </c>
      <c r="R23" s="259">
        <f>R21-R22</f>
        <v>265396</v>
      </c>
      <c r="S23" s="225"/>
      <c r="T23" s="259">
        <f>T21-T22</f>
        <v>465000</v>
      </c>
      <c r="U23" s="259">
        <f t="shared" si="2"/>
        <v>730396</v>
      </c>
    </row>
    <row r="24" spans="1:21" s="165" customFormat="1" ht="18" customHeight="1" thickTop="1" thickBot="1" x14ac:dyDescent="0.2">
      <c r="A24" s="210" t="s">
        <v>265</v>
      </c>
      <c r="B24" s="260" t="s">
        <v>266</v>
      </c>
      <c r="C24" s="261"/>
      <c r="D24" s="262"/>
      <c r="E24" s="155"/>
      <c r="F24" s="263">
        <f>F20-F23</f>
        <v>-2371</v>
      </c>
      <c r="G24" s="264">
        <f>G20-G23</f>
        <v>-125010</v>
      </c>
      <c r="H24" s="264">
        <f>H20-H23</f>
        <v>7885</v>
      </c>
      <c r="I24" s="264">
        <f t="shared" ref="I24:Q24" si="7">I20-I23</f>
        <v>0</v>
      </c>
      <c r="J24" s="264">
        <f>J20-J23</f>
        <v>-103463</v>
      </c>
      <c r="K24" s="264">
        <f t="shared" si="7"/>
        <v>-377900</v>
      </c>
      <c r="L24" s="264">
        <f t="shared" si="7"/>
        <v>102363</v>
      </c>
      <c r="M24" s="264">
        <f t="shared" si="7"/>
        <v>32600</v>
      </c>
      <c r="N24" s="264">
        <f t="shared" si="7"/>
        <v>1388</v>
      </c>
      <c r="O24" s="264">
        <f t="shared" si="7"/>
        <v>5000</v>
      </c>
      <c r="P24" s="264">
        <f t="shared" si="7"/>
        <v>0</v>
      </c>
      <c r="Q24" s="264">
        <f t="shared" si="7"/>
        <v>-323300</v>
      </c>
      <c r="R24" s="265">
        <f>R20-R23</f>
        <v>-782808</v>
      </c>
      <c r="S24" s="225"/>
      <c r="T24" s="265">
        <f>T20-T23</f>
        <v>-81000</v>
      </c>
      <c r="U24" s="265">
        <f>U20-U23</f>
        <v>-863808</v>
      </c>
    </row>
    <row r="25" spans="1:21" s="165" customFormat="1" ht="6" customHeight="1" thickBot="1" x14ac:dyDescent="0.2">
      <c r="A25" s="266"/>
      <c r="B25" s="267"/>
      <c r="C25" s="268"/>
      <c r="D25" s="269"/>
      <c r="E25" s="270"/>
      <c r="F25" s="271"/>
      <c r="G25" s="246"/>
      <c r="H25" s="272"/>
      <c r="I25" s="272"/>
      <c r="J25" s="246"/>
      <c r="K25" s="246"/>
      <c r="L25" s="246"/>
      <c r="M25" s="246"/>
      <c r="N25" s="246"/>
      <c r="O25" s="246"/>
      <c r="P25" s="273"/>
      <c r="Q25" s="274"/>
      <c r="R25" s="275"/>
      <c r="S25" s="275"/>
      <c r="T25" s="276"/>
      <c r="U25" s="276"/>
    </row>
    <row r="26" spans="1:21" s="165" customFormat="1" ht="18" customHeight="1" x14ac:dyDescent="0.15">
      <c r="A26" s="216"/>
      <c r="B26" s="243" t="s">
        <v>267</v>
      </c>
      <c r="C26" s="244"/>
      <c r="D26" s="477">
        <v>2566635</v>
      </c>
      <c r="E26" s="155"/>
      <c r="F26" s="221"/>
      <c r="G26" s="277"/>
      <c r="H26" s="278"/>
      <c r="I26" s="278"/>
      <c r="J26" s="222"/>
      <c r="K26" s="222"/>
      <c r="L26" s="222"/>
      <c r="M26" s="222"/>
      <c r="N26" s="222"/>
      <c r="O26" s="222"/>
      <c r="P26" s="222"/>
      <c r="Q26" s="223"/>
      <c r="R26" s="279">
        <f>D26</f>
        <v>2566635</v>
      </c>
      <c r="S26" s="225"/>
      <c r="T26" s="279"/>
      <c r="U26" s="279">
        <f>D26</f>
        <v>2566635</v>
      </c>
    </row>
    <row r="27" spans="1:21" s="165" customFormat="1" ht="18" customHeight="1" x14ac:dyDescent="0.15">
      <c r="A27" s="226" t="s">
        <v>256</v>
      </c>
      <c r="B27" s="249" t="s">
        <v>268</v>
      </c>
      <c r="C27" s="250"/>
      <c r="D27" s="251"/>
      <c r="E27" s="155"/>
      <c r="F27" s="280"/>
      <c r="G27" s="231"/>
      <c r="H27" s="281"/>
      <c r="I27" s="281"/>
      <c r="J27" s="281"/>
      <c r="K27" s="281"/>
      <c r="L27" s="281"/>
      <c r="M27" s="281"/>
      <c r="N27" s="281"/>
      <c r="O27" s="281"/>
      <c r="P27" s="253"/>
      <c r="Q27" s="282"/>
      <c r="R27" s="283">
        <f>SUM(F27:Q27)</f>
        <v>0</v>
      </c>
      <c r="S27" s="225"/>
      <c r="T27" s="283"/>
      <c r="U27" s="283">
        <f t="shared" ref="U27:U54" si="8">+R27+T27</f>
        <v>0</v>
      </c>
    </row>
    <row r="28" spans="1:21" s="165" customFormat="1" ht="18" customHeight="1" x14ac:dyDescent="0.15">
      <c r="A28" s="226"/>
      <c r="B28" s="249" t="s">
        <v>269</v>
      </c>
      <c r="C28" s="250"/>
      <c r="D28" s="251"/>
      <c r="E28" s="155"/>
      <c r="F28" s="284">
        <v>0</v>
      </c>
      <c r="G28" s="285">
        <f>8000*45</f>
        <v>360000</v>
      </c>
      <c r="H28" s="281"/>
      <c r="I28" s="286"/>
      <c r="J28" s="285">
        <f>8000*45</f>
        <v>360000</v>
      </c>
      <c r="K28" s="287">
        <f>4500*70</f>
        <v>315000</v>
      </c>
      <c r="L28" s="288">
        <f>4000*18</f>
        <v>72000</v>
      </c>
      <c r="M28" s="285"/>
      <c r="N28" s="253"/>
      <c r="O28" s="253"/>
      <c r="P28" s="253"/>
      <c r="Q28" s="289"/>
      <c r="R28" s="290">
        <f>SUM(F28:Q28)</f>
        <v>1107000</v>
      </c>
      <c r="S28" s="225"/>
      <c r="T28" s="478">
        <f>16000*24</f>
        <v>384000</v>
      </c>
      <c r="U28" s="283">
        <f>+R28+T28</f>
        <v>1491000</v>
      </c>
    </row>
    <row r="29" spans="1:21" s="165" customFormat="1" ht="18" customHeight="1" x14ac:dyDescent="0.15">
      <c r="A29" s="226" t="s">
        <v>270</v>
      </c>
      <c r="B29" s="249" t="s">
        <v>271</v>
      </c>
      <c r="C29" s="250"/>
      <c r="D29" s="251"/>
      <c r="E29" s="155"/>
      <c r="F29" s="291">
        <v>0</v>
      </c>
      <c r="G29" s="285">
        <f>10000*5</f>
        <v>50000</v>
      </c>
      <c r="H29" s="281"/>
      <c r="I29" s="281"/>
      <c r="J29" s="285">
        <f>10000*5</f>
        <v>50000</v>
      </c>
      <c r="K29" s="287">
        <f>6000*10</f>
        <v>60000</v>
      </c>
      <c r="L29" s="288">
        <v>6000</v>
      </c>
      <c r="M29" s="285"/>
      <c r="N29" s="253"/>
      <c r="O29" s="253"/>
      <c r="P29" s="253"/>
      <c r="Q29" s="292"/>
      <c r="R29" s="290">
        <f>SUM(F29:Q29)</f>
        <v>166000</v>
      </c>
      <c r="S29" s="225"/>
      <c r="T29" s="283"/>
      <c r="U29" s="283">
        <f>+R29+T29</f>
        <v>166000</v>
      </c>
    </row>
    <row r="30" spans="1:21" s="165" customFormat="1" ht="18" customHeight="1" thickBot="1" x14ac:dyDescent="0.2">
      <c r="A30" s="226"/>
      <c r="B30" s="293" t="s">
        <v>272</v>
      </c>
      <c r="C30" s="294"/>
      <c r="D30" s="295"/>
      <c r="E30" s="155"/>
      <c r="F30" s="296"/>
      <c r="G30" s="297"/>
      <c r="H30" s="298"/>
      <c r="I30" s="298"/>
      <c r="J30" s="299"/>
      <c r="K30" s="285"/>
      <c r="L30" s="300"/>
      <c r="M30" s="300"/>
      <c r="N30" s="299"/>
      <c r="O30" s="299"/>
      <c r="P30" s="298"/>
      <c r="Q30" s="301">
        <v>50000</v>
      </c>
      <c r="R30" s="302">
        <f>SUM(F30:Q30)</f>
        <v>50000</v>
      </c>
      <c r="S30" s="303"/>
      <c r="T30" s="302"/>
      <c r="U30" s="302">
        <f t="shared" si="8"/>
        <v>50000</v>
      </c>
    </row>
    <row r="31" spans="1:21" s="165" customFormat="1" ht="18" customHeight="1" thickTop="1" thickBot="1" x14ac:dyDescent="0.2">
      <c r="A31" s="210"/>
      <c r="B31" s="304" t="s">
        <v>273</v>
      </c>
      <c r="C31" s="305"/>
      <c r="D31" s="262">
        <f>SUM(D26:D30)</f>
        <v>2566635</v>
      </c>
      <c r="E31" s="155"/>
      <c r="F31" s="263">
        <f>SUM(F26:F30)</f>
        <v>0</v>
      </c>
      <c r="G31" s="264">
        <f>SUM(G26:G30)</f>
        <v>410000</v>
      </c>
      <c r="H31" s="264">
        <f t="shared" ref="H31:Q31" si="9">SUM(H26:H30)</f>
        <v>0</v>
      </c>
      <c r="I31" s="264">
        <v>0</v>
      </c>
      <c r="J31" s="264">
        <f t="shared" si="9"/>
        <v>410000</v>
      </c>
      <c r="K31" s="264">
        <f t="shared" si="9"/>
        <v>375000</v>
      </c>
      <c r="L31" s="264">
        <f t="shared" si="9"/>
        <v>78000</v>
      </c>
      <c r="M31" s="264">
        <f t="shared" si="9"/>
        <v>0</v>
      </c>
      <c r="N31" s="264">
        <f t="shared" si="9"/>
        <v>0</v>
      </c>
      <c r="O31" s="264">
        <f t="shared" si="9"/>
        <v>0</v>
      </c>
      <c r="P31" s="264">
        <f t="shared" si="9"/>
        <v>0</v>
      </c>
      <c r="Q31" s="306">
        <f t="shared" si="9"/>
        <v>50000</v>
      </c>
      <c r="R31" s="265">
        <f>SUM(D31:Q31)</f>
        <v>3889635</v>
      </c>
      <c r="S31" s="225"/>
      <c r="T31" s="265">
        <f>SUM(T26:T30)</f>
        <v>384000</v>
      </c>
      <c r="U31" s="265">
        <f>+R31+T31</f>
        <v>4273635</v>
      </c>
    </row>
    <row r="32" spans="1:21" s="165" customFormat="1" ht="18" customHeight="1" x14ac:dyDescent="0.15">
      <c r="A32" s="226"/>
      <c r="B32" s="307" t="s">
        <v>274</v>
      </c>
      <c r="C32" s="308"/>
      <c r="D32" s="309"/>
      <c r="E32" s="155"/>
      <c r="F32" s="310"/>
      <c r="G32" s="311">
        <v>60000</v>
      </c>
      <c r="H32" s="312"/>
      <c r="I32" s="313"/>
      <c r="J32" s="311">
        <v>60000</v>
      </c>
      <c r="K32" s="314">
        <v>60000</v>
      </c>
      <c r="L32" s="311"/>
      <c r="M32" s="315"/>
      <c r="N32" s="316"/>
      <c r="O32" s="316"/>
      <c r="P32" s="316"/>
      <c r="Q32" s="317"/>
      <c r="R32" s="318">
        <f t="shared" ref="R32:R52" si="10">SUM(F32:Q32)</f>
        <v>180000</v>
      </c>
      <c r="S32" s="319"/>
      <c r="T32" s="303"/>
      <c r="U32" s="303">
        <f t="shared" si="8"/>
        <v>180000</v>
      </c>
    </row>
    <row r="33" spans="1:21" s="165" customFormat="1" ht="18" customHeight="1" x14ac:dyDescent="0.15">
      <c r="A33" s="226"/>
      <c r="B33" s="249" t="s">
        <v>275</v>
      </c>
      <c r="C33" s="250"/>
      <c r="D33" s="251"/>
      <c r="E33" s="155"/>
      <c r="F33" s="320"/>
      <c r="G33" s="285">
        <v>17000</v>
      </c>
      <c r="H33" s="231"/>
      <c r="I33" s="321"/>
      <c r="J33" s="285">
        <v>17000</v>
      </c>
      <c r="K33" s="322">
        <v>17000</v>
      </c>
      <c r="L33" s="285"/>
      <c r="M33" s="323"/>
      <c r="N33" s="324"/>
      <c r="O33" s="324"/>
      <c r="P33" s="324"/>
      <c r="Q33" s="325"/>
      <c r="R33" s="290">
        <f t="shared" si="10"/>
        <v>51000</v>
      </c>
      <c r="S33" s="319"/>
      <c r="T33" s="283"/>
      <c r="U33" s="283">
        <f t="shared" si="8"/>
        <v>51000</v>
      </c>
    </row>
    <row r="34" spans="1:21" s="165" customFormat="1" ht="18" customHeight="1" x14ac:dyDescent="0.15">
      <c r="A34" s="226"/>
      <c r="B34" s="249" t="s">
        <v>276</v>
      </c>
      <c r="C34" s="250"/>
      <c r="D34" s="251"/>
      <c r="E34" s="155"/>
      <c r="F34" s="320"/>
      <c r="G34" s="285">
        <v>20000</v>
      </c>
      <c r="H34" s="281"/>
      <c r="I34" s="286"/>
      <c r="J34" s="285">
        <v>20000</v>
      </c>
      <c r="K34" s="285"/>
      <c r="L34" s="285"/>
      <c r="M34" s="285"/>
      <c r="N34" s="253"/>
      <c r="O34" s="253"/>
      <c r="P34" s="253"/>
      <c r="Q34" s="289">
        <v>70000</v>
      </c>
      <c r="R34" s="290">
        <f t="shared" si="10"/>
        <v>110000</v>
      </c>
      <c r="S34" s="303"/>
      <c r="T34" s="283"/>
      <c r="U34" s="283">
        <f t="shared" si="8"/>
        <v>110000</v>
      </c>
    </row>
    <row r="35" spans="1:21" s="165" customFormat="1" ht="18" customHeight="1" x14ac:dyDescent="0.15">
      <c r="A35" s="226"/>
      <c r="B35" s="249" t="s">
        <v>277</v>
      </c>
      <c r="C35" s="250"/>
      <c r="D35" s="251"/>
      <c r="E35" s="155"/>
      <c r="F35" s="284">
        <v>8000</v>
      </c>
      <c r="G35" s="285">
        <v>30000</v>
      </c>
      <c r="H35" s="285"/>
      <c r="I35" s="326"/>
      <c r="J35" s="285">
        <v>30000</v>
      </c>
      <c r="K35" s="285">
        <v>170000</v>
      </c>
      <c r="L35" s="285">
        <v>0</v>
      </c>
      <c r="M35" s="285">
        <v>0</v>
      </c>
      <c r="N35" s="253">
        <v>10000</v>
      </c>
      <c r="O35" s="253"/>
      <c r="P35" s="253"/>
      <c r="Q35" s="289">
        <v>4300</v>
      </c>
      <c r="R35" s="290">
        <f t="shared" si="10"/>
        <v>252300</v>
      </c>
      <c r="S35" s="303"/>
      <c r="T35" s="283"/>
      <c r="U35" s="283">
        <f t="shared" si="8"/>
        <v>252300</v>
      </c>
    </row>
    <row r="36" spans="1:21" s="165" customFormat="1" ht="18" customHeight="1" x14ac:dyDescent="0.15">
      <c r="A36" s="226"/>
      <c r="B36" s="1233" t="s">
        <v>278</v>
      </c>
      <c r="C36" s="1234"/>
      <c r="D36" s="251"/>
      <c r="E36" s="155"/>
      <c r="F36" s="320"/>
      <c r="G36" s="285">
        <v>10000</v>
      </c>
      <c r="H36" s="281"/>
      <c r="I36" s="286"/>
      <c r="J36" s="285">
        <v>10000</v>
      </c>
      <c r="K36" s="285">
        <v>10000</v>
      </c>
      <c r="L36" s="285"/>
      <c r="M36" s="285"/>
      <c r="N36" s="253"/>
      <c r="O36" s="253"/>
      <c r="P36" s="253"/>
      <c r="Q36" s="327"/>
      <c r="R36" s="290">
        <f t="shared" si="10"/>
        <v>30000</v>
      </c>
      <c r="S36" s="303"/>
      <c r="T36" s="283"/>
      <c r="U36" s="283">
        <f t="shared" si="8"/>
        <v>30000</v>
      </c>
    </row>
    <row r="37" spans="1:21" s="165" customFormat="1" ht="18" customHeight="1" x14ac:dyDescent="0.15">
      <c r="A37" s="226"/>
      <c r="B37" s="1233" t="s">
        <v>279</v>
      </c>
      <c r="C37" s="1234"/>
      <c r="D37" s="251"/>
      <c r="E37" s="155"/>
      <c r="F37" s="320"/>
      <c r="G37" s="285"/>
      <c r="H37" s="281"/>
      <c r="I37" s="286"/>
      <c r="J37" s="285"/>
      <c r="K37" s="285">
        <v>33000</v>
      </c>
      <c r="L37" s="285"/>
      <c r="M37" s="285"/>
      <c r="N37" s="253"/>
      <c r="O37" s="253"/>
      <c r="P37" s="253"/>
      <c r="Q37" s="327"/>
      <c r="R37" s="290">
        <f t="shared" si="10"/>
        <v>33000</v>
      </c>
      <c r="S37" s="303"/>
      <c r="T37" s="283"/>
      <c r="U37" s="283">
        <f t="shared" si="8"/>
        <v>33000</v>
      </c>
    </row>
    <row r="38" spans="1:21" s="165" customFormat="1" ht="18" customHeight="1" x14ac:dyDescent="0.15">
      <c r="A38" s="226"/>
      <c r="B38" s="249" t="s">
        <v>280</v>
      </c>
      <c r="C38" s="250"/>
      <c r="D38" s="251"/>
      <c r="E38" s="155"/>
      <c r="F38" s="320">
        <v>6200</v>
      </c>
      <c r="G38" s="328">
        <f>800*70</f>
        <v>56000</v>
      </c>
      <c r="H38" s="285">
        <f>800*25</f>
        <v>20000</v>
      </c>
      <c r="I38" s="326"/>
      <c r="J38" s="328">
        <f>800*70</f>
        <v>56000</v>
      </c>
      <c r="K38" s="285">
        <f>700*130</f>
        <v>91000</v>
      </c>
      <c r="L38" s="285">
        <v>50000</v>
      </c>
      <c r="M38" s="285">
        <f>800*25</f>
        <v>20000</v>
      </c>
      <c r="N38" s="253"/>
      <c r="O38" s="253"/>
      <c r="P38" s="253"/>
      <c r="Q38" s="327"/>
      <c r="R38" s="290">
        <f t="shared" si="10"/>
        <v>299200</v>
      </c>
      <c r="S38" s="303"/>
      <c r="T38" s="283"/>
      <c r="U38" s="283">
        <f t="shared" si="8"/>
        <v>299200</v>
      </c>
    </row>
    <row r="39" spans="1:21" s="165" customFormat="1" ht="18" customHeight="1" x14ac:dyDescent="0.15">
      <c r="A39" s="226" t="s">
        <v>259</v>
      </c>
      <c r="B39" s="249" t="s">
        <v>281</v>
      </c>
      <c r="C39" s="250"/>
      <c r="D39" s="251"/>
      <c r="E39" s="155"/>
      <c r="F39" s="320"/>
      <c r="G39" s="231"/>
      <c r="H39" s="285">
        <v>20000</v>
      </c>
      <c r="I39" s="326"/>
      <c r="J39" s="231"/>
      <c r="K39" s="285">
        <v>30000</v>
      </c>
      <c r="L39" s="285"/>
      <c r="M39" s="285"/>
      <c r="N39" s="253"/>
      <c r="O39" s="253"/>
      <c r="P39" s="253"/>
      <c r="Q39" s="289"/>
      <c r="R39" s="290">
        <f t="shared" si="10"/>
        <v>50000</v>
      </c>
      <c r="S39" s="303"/>
      <c r="T39" s="283"/>
      <c r="U39" s="283">
        <f t="shared" si="8"/>
        <v>50000</v>
      </c>
    </row>
    <row r="40" spans="1:21" s="165" customFormat="1" ht="18" customHeight="1" x14ac:dyDescent="0.15">
      <c r="A40" s="226"/>
      <c r="B40" s="1235" t="s">
        <v>282</v>
      </c>
      <c r="C40" s="1236"/>
      <c r="D40" s="251"/>
      <c r="E40" s="155"/>
      <c r="F40" s="320"/>
      <c r="G40" s="231"/>
      <c r="H40" s="281"/>
      <c r="I40" s="286"/>
      <c r="J40" s="231"/>
      <c r="K40" s="285"/>
      <c r="L40" s="285"/>
      <c r="M40" s="281"/>
      <c r="N40" s="281"/>
      <c r="O40" s="281"/>
      <c r="P40" s="253"/>
      <c r="Q40" s="289">
        <v>100000</v>
      </c>
      <c r="R40" s="290">
        <f t="shared" si="10"/>
        <v>100000</v>
      </c>
      <c r="S40" s="303"/>
      <c r="T40" s="283"/>
      <c r="U40" s="283">
        <f>+R40+T40</f>
        <v>100000</v>
      </c>
    </row>
    <row r="41" spans="1:21" s="165" customFormat="1" ht="18" customHeight="1" x14ac:dyDescent="0.15">
      <c r="A41" s="226"/>
      <c r="B41" s="249" t="s">
        <v>283</v>
      </c>
      <c r="C41" s="250"/>
      <c r="D41" s="251"/>
      <c r="E41" s="155"/>
      <c r="F41" s="320"/>
      <c r="G41" s="231"/>
      <c r="H41" s="253"/>
      <c r="I41" s="329"/>
      <c r="J41" s="231"/>
      <c r="K41" s="285">
        <v>30000</v>
      </c>
      <c r="L41" s="285"/>
      <c r="M41" s="253"/>
      <c r="N41" s="253"/>
      <c r="O41" s="253"/>
      <c r="P41" s="253"/>
      <c r="Q41" s="327"/>
      <c r="R41" s="290">
        <f t="shared" si="10"/>
        <v>30000</v>
      </c>
      <c r="S41" s="303"/>
      <c r="T41" s="283"/>
      <c r="U41" s="283">
        <f t="shared" si="8"/>
        <v>30000</v>
      </c>
    </row>
    <row r="42" spans="1:21" s="165" customFormat="1" ht="18" customHeight="1" x14ac:dyDescent="0.15">
      <c r="A42" s="226"/>
      <c r="B42" s="249" t="s">
        <v>284</v>
      </c>
      <c r="C42" s="250"/>
      <c r="D42" s="251"/>
      <c r="E42" s="155"/>
      <c r="F42" s="320"/>
      <c r="G42" s="231"/>
      <c r="H42" s="285"/>
      <c r="I42" s="326"/>
      <c r="J42" s="231"/>
      <c r="K42" s="285">
        <v>15000</v>
      </c>
      <c r="L42" s="285"/>
      <c r="M42" s="285"/>
      <c r="N42" s="253"/>
      <c r="O42" s="253"/>
      <c r="P42" s="285"/>
      <c r="Q42" s="330"/>
      <c r="R42" s="290">
        <f t="shared" si="10"/>
        <v>15000</v>
      </c>
      <c r="S42" s="303"/>
      <c r="T42" s="283"/>
      <c r="U42" s="283">
        <f t="shared" si="8"/>
        <v>15000</v>
      </c>
    </row>
    <row r="43" spans="1:21" s="165" customFormat="1" ht="18" customHeight="1" x14ac:dyDescent="0.15">
      <c r="A43" s="226"/>
      <c r="B43" s="1214" t="s">
        <v>285</v>
      </c>
      <c r="C43" s="1215"/>
      <c r="D43" s="251"/>
      <c r="E43" s="155"/>
      <c r="F43" s="320">
        <v>4400</v>
      </c>
      <c r="G43" s="285">
        <v>4400</v>
      </c>
      <c r="H43" s="281">
        <v>4400</v>
      </c>
      <c r="I43" s="286"/>
      <c r="J43" s="285">
        <v>4400</v>
      </c>
      <c r="K43" s="285">
        <v>4400</v>
      </c>
      <c r="L43" s="285">
        <v>4400</v>
      </c>
      <c r="M43" s="281">
        <v>4400</v>
      </c>
      <c r="N43" s="253">
        <v>1612</v>
      </c>
      <c r="O43" s="253"/>
      <c r="P43" s="253"/>
      <c r="Q43" s="289">
        <v>30000</v>
      </c>
      <c r="R43" s="290">
        <f t="shared" si="10"/>
        <v>62412</v>
      </c>
      <c r="S43" s="303"/>
      <c r="T43" s="283"/>
      <c r="U43" s="283">
        <f t="shared" si="8"/>
        <v>62412</v>
      </c>
    </row>
    <row r="44" spans="1:21" s="165" customFormat="1" ht="18" customHeight="1" x14ac:dyDescent="0.15">
      <c r="A44" s="226"/>
      <c r="B44" s="249" t="s">
        <v>286</v>
      </c>
      <c r="C44" s="250"/>
      <c r="D44" s="251"/>
      <c r="E44" s="155"/>
      <c r="F44" s="320">
        <v>3000</v>
      </c>
      <c r="G44" s="285"/>
      <c r="H44" s="281"/>
      <c r="I44" s="286"/>
      <c r="J44" s="285"/>
      <c r="K44" s="285">
        <v>3000</v>
      </c>
      <c r="L44" s="285"/>
      <c r="M44" s="281"/>
      <c r="N44" s="253"/>
      <c r="O44" s="253"/>
      <c r="P44" s="253"/>
      <c r="Q44" s="289"/>
      <c r="R44" s="290">
        <f t="shared" si="10"/>
        <v>6000</v>
      </c>
      <c r="S44" s="303"/>
      <c r="T44" s="283"/>
      <c r="U44" s="283">
        <f t="shared" si="8"/>
        <v>6000</v>
      </c>
    </row>
    <row r="45" spans="1:21" s="165" customFormat="1" ht="18" customHeight="1" x14ac:dyDescent="0.15">
      <c r="A45" s="226"/>
      <c r="B45" s="249" t="s">
        <v>287</v>
      </c>
      <c r="C45" s="250"/>
      <c r="D45" s="251"/>
      <c r="E45" s="155"/>
      <c r="F45" s="320"/>
      <c r="G45" s="285">
        <v>1500</v>
      </c>
      <c r="H45" s="285">
        <v>1000</v>
      </c>
      <c r="I45" s="326"/>
      <c r="J45" s="285">
        <v>1500</v>
      </c>
      <c r="K45" s="285">
        <v>1500</v>
      </c>
      <c r="L45" s="285"/>
      <c r="M45" s="285">
        <v>1000</v>
      </c>
      <c r="N45" s="253"/>
      <c r="O45" s="253"/>
      <c r="P45" s="253">
        <v>3000</v>
      </c>
      <c r="Q45" s="289">
        <v>5000</v>
      </c>
      <c r="R45" s="290">
        <f t="shared" si="10"/>
        <v>14500</v>
      </c>
      <c r="S45" s="303"/>
      <c r="T45" s="283"/>
      <c r="U45" s="283">
        <f t="shared" si="8"/>
        <v>14500</v>
      </c>
    </row>
    <row r="46" spans="1:21" s="165" customFormat="1" ht="18" customHeight="1" x14ac:dyDescent="0.15">
      <c r="A46" s="226"/>
      <c r="B46" s="249" t="s">
        <v>288</v>
      </c>
      <c r="C46" s="250"/>
      <c r="D46" s="251"/>
      <c r="E46" s="155"/>
      <c r="F46" s="320"/>
      <c r="G46" s="285"/>
      <c r="H46" s="281"/>
      <c r="I46" s="286"/>
      <c r="J46" s="285"/>
      <c r="K46" s="285"/>
      <c r="L46" s="285"/>
      <c r="M46" s="281"/>
      <c r="N46" s="253"/>
      <c r="O46" s="253"/>
      <c r="P46" s="253"/>
      <c r="Q46" s="289">
        <v>10000</v>
      </c>
      <c r="R46" s="290">
        <f t="shared" si="10"/>
        <v>10000</v>
      </c>
      <c r="S46" s="303"/>
      <c r="T46" s="283"/>
      <c r="U46" s="283">
        <f t="shared" si="8"/>
        <v>10000</v>
      </c>
    </row>
    <row r="47" spans="1:21" s="165" customFormat="1" ht="18" customHeight="1" x14ac:dyDescent="0.15">
      <c r="A47" s="226" t="s">
        <v>289</v>
      </c>
      <c r="B47" s="249" t="s">
        <v>290</v>
      </c>
      <c r="C47" s="250"/>
      <c r="D47" s="251"/>
      <c r="E47" s="155"/>
      <c r="F47" s="284"/>
      <c r="G47" s="231"/>
      <c r="H47" s="331"/>
      <c r="I47" s="332"/>
      <c r="J47" s="231"/>
      <c r="K47" s="331"/>
      <c r="L47" s="331"/>
      <c r="M47" s="331"/>
      <c r="N47" s="231"/>
      <c r="O47" s="231"/>
      <c r="P47" s="253">
        <v>50000</v>
      </c>
      <c r="Q47" s="289"/>
      <c r="R47" s="290">
        <f t="shared" si="10"/>
        <v>50000</v>
      </c>
      <c r="S47" s="303"/>
      <c r="T47" s="283"/>
      <c r="U47" s="283">
        <f t="shared" si="8"/>
        <v>50000</v>
      </c>
    </row>
    <row r="48" spans="1:21" s="165" customFormat="1" ht="18" customHeight="1" x14ac:dyDescent="0.15">
      <c r="A48" s="226"/>
      <c r="B48" s="249" t="s">
        <v>291</v>
      </c>
      <c r="C48" s="250"/>
      <c r="D48" s="251"/>
      <c r="E48" s="155"/>
      <c r="F48" s="333"/>
      <c r="G48" s="231"/>
      <c r="H48" s="331"/>
      <c r="I48" s="332"/>
      <c r="J48" s="231"/>
      <c r="K48" s="331"/>
      <c r="L48" s="331"/>
      <c r="M48" s="331"/>
      <c r="N48" s="285">
        <v>30000</v>
      </c>
      <c r="O48" s="285"/>
      <c r="P48" s="253">
        <v>20000</v>
      </c>
      <c r="Q48" s="289"/>
      <c r="R48" s="290">
        <f t="shared" si="10"/>
        <v>50000</v>
      </c>
      <c r="S48" s="303"/>
      <c r="T48" s="283"/>
      <c r="U48" s="283">
        <f t="shared" si="8"/>
        <v>50000</v>
      </c>
    </row>
    <row r="49" spans="1:21" s="165" customFormat="1" ht="18" customHeight="1" x14ac:dyDescent="0.15">
      <c r="A49" s="226"/>
      <c r="B49" s="249" t="s">
        <v>292</v>
      </c>
      <c r="C49" s="250"/>
      <c r="D49" s="251"/>
      <c r="E49" s="155"/>
      <c r="F49" s="333"/>
      <c r="G49" s="285">
        <v>2000</v>
      </c>
      <c r="H49" s="331">
        <v>2000</v>
      </c>
      <c r="I49" s="332"/>
      <c r="J49" s="285">
        <v>2000</v>
      </c>
      <c r="K49" s="285">
        <v>2000</v>
      </c>
      <c r="L49" s="285"/>
      <c r="M49" s="331">
        <v>2000</v>
      </c>
      <c r="N49" s="231">
        <v>2000</v>
      </c>
      <c r="O49" s="231">
        <v>5000</v>
      </c>
      <c r="P49" s="285">
        <v>20000</v>
      </c>
      <c r="Q49" s="289">
        <v>20000</v>
      </c>
      <c r="R49" s="290">
        <f t="shared" si="10"/>
        <v>57000</v>
      </c>
      <c r="S49" s="303"/>
      <c r="T49" s="283"/>
      <c r="U49" s="283">
        <f t="shared" si="8"/>
        <v>57000</v>
      </c>
    </row>
    <row r="50" spans="1:21" s="165" customFormat="1" ht="18" customHeight="1" x14ac:dyDescent="0.15">
      <c r="A50" s="226"/>
      <c r="B50" s="249" t="s">
        <v>293</v>
      </c>
      <c r="C50" s="250"/>
      <c r="D50" s="251"/>
      <c r="E50" s="155"/>
      <c r="F50" s="333"/>
      <c r="G50" s="334"/>
      <c r="H50" s="331"/>
      <c r="I50" s="332"/>
      <c r="J50" s="334"/>
      <c r="K50" s="335"/>
      <c r="L50" s="331"/>
      <c r="M50" s="336"/>
      <c r="N50" s="337"/>
      <c r="O50" s="337"/>
      <c r="P50" s="337"/>
      <c r="Q50" s="338"/>
      <c r="R50" s="290">
        <f t="shared" si="10"/>
        <v>0</v>
      </c>
      <c r="S50" s="303"/>
      <c r="T50" s="339">
        <f>6600*37</f>
        <v>244200</v>
      </c>
      <c r="U50" s="283">
        <f t="shared" si="8"/>
        <v>244200</v>
      </c>
    </row>
    <row r="51" spans="1:21" s="165" customFormat="1" ht="18" customHeight="1" x14ac:dyDescent="0.15">
      <c r="A51" s="226"/>
      <c r="B51" s="249" t="s">
        <v>294</v>
      </c>
      <c r="C51" s="250"/>
      <c r="D51" s="251"/>
      <c r="E51" s="155"/>
      <c r="F51" s="333"/>
      <c r="G51" s="231"/>
      <c r="H51" s="331"/>
      <c r="I51" s="332"/>
      <c r="J51" s="231"/>
      <c r="K51" s="335"/>
      <c r="L51" s="331"/>
      <c r="M51" s="331"/>
      <c r="N51" s="231"/>
      <c r="O51" s="231"/>
      <c r="P51" s="285"/>
      <c r="Q51" s="289"/>
      <c r="R51" s="290">
        <f t="shared" si="10"/>
        <v>0</v>
      </c>
      <c r="S51" s="303"/>
      <c r="T51" s="339">
        <f>5000*37</f>
        <v>185000</v>
      </c>
      <c r="U51" s="283">
        <f t="shared" si="8"/>
        <v>185000</v>
      </c>
    </row>
    <row r="52" spans="1:21" s="165" customFormat="1" ht="18" customHeight="1" x14ac:dyDescent="0.15">
      <c r="A52" s="226"/>
      <c r="B52" s="249" t="s">
        <v>295</v>
      </c>
      <c r="C52" s="250"/>
      <c r="D52" s="251"/>
      <c r="E52" s="155"/>
      <c r="F52" s="284"/>
      <c r="G52" s="285"/>
      <c r="H52" s="285"/>
      <c r="I52" s="326"/>
      <c r="J52" s="285"/>
      <c r="K52" s="340"/>
      <c r="L52" s="285"/>
      <c r="M52" s="285"/>
      <c r="N52" s="285"/>
      <c r="O52" s="285"/>
      <c r="P52" s="253"/>
      <c r="Q52" s="341">
        <v>440000</v>
      </c>
      <c r="R52" s="290">
        <f t="shared" si="10"/>
        <v>440000</v>
      </c>
      <c r="S52" s="303"/>
      <c r="T52" s="283"/>
      <c r="U52" s="283">
        <f t="shared" si="8"/>
        <v>440000</v>
      </c>
    </row>
    <row r="53" spans="1:21" s="165" customFormat="1" ht="18" customHeight="1" x14ac:dyDescent="0.15">
      <c r="A53" s="226"/>
      <c r="B53" s="249" t="s">
        <v>296</v>
      </c>
      <c r="C53" s="250"/>
      <c r="D53" s="251"/>
      <c r="E53" s="155"/>
      <c r="F53" s="342"/>
      <c r="G53" s="343"/>
      <c r="H53" s="343"/>
      <c r="I53" s="344"/>
      <c r="J53" s="343"/>
      <c r="K53" s="345"/>
      <c r="L53" s="343"/>
      <c r="M53" s="343"/>
      <c r="N53" s="343"/>
      <c r="O53" s="343"/>
      <c r="P53" s="346"/>
      <c r="Q53" s="347"/>
      <c r="R53" s="283"/>
      <c r="S53" s="303"/>
      <c r="T53" s="303"/>
      <c r="U53" s="283"/>
    </row>
    <row r="54" spans="1:21" s="165" customFormat="1" ht="18" customHeight="1" thickBot="1" x14ac:dyDescent="0.2">
      <c r="A54" s="226"/>
      <c r="B54" s="1204" t="s">
        <v>297</v>
      </c>
      <c r="C54" s="1205"/>
      <c r="D54" s="295"/>
      <c r="E54" s="155"/>
      <c r="F54" s="348"/>
      <c r="G54" s="189"/>
      <c r="H54" s="190"/>
      <c r="I54" s="349"/>
      <c r="J54" s="189"/>
      <c r="K54" s="350"/>
      <c r="L54" s="189"/>
      <c r="M54" s="189"/>
      <c r="N54" s="189"/>
      <c r="O54" s="189"/>
      <c r="P54" s="190"/>
      <c r="Q54" s="351">
        <v>0</v>
      </c>
      <c r="R54" s="352">
        <f>SUM(F54:Q54)</f>
        <v>0</v>
      </c>
      <c r="S54" s="303"/>
      <c r="T54" s="353"/>
      <c r="U54" s="302">
        <f t="shared" si="8"/>
        <v>0</v>
      </c>
    </row>
    <row r="55" spans="1:21" s="165" customFormat="1" ht="18" customHeight="1" thickTop="1" thickBot="1" x14ac:dyDescent="0.2">
      <c r="A55" s="210"/>
      <c r="B55" s="260" t="s">
        <v>298</v>
      </c>
      <c r="C55" s="261"/>
      <c r="D55" s="354">
        <f t="shared" ref="D55:O55" si="11">SUM(D32:D54)</f>
        <v>0</v>
      </c>
      <c r="E55" s="355"/>
      <c r="F55" s="356">
        <f t="shared" si="11"/>
        <v>21600</v>
      </c>
      <c r="G55" s="357">
        <f t="shared" si="11"/>
        <v>200900</v>
      </c>
      <c r="H55" s="357">
        <f>SUM(H32:H54)</f>
        <v>47400</v>
      </c>
      <c r="I55" s="357">
        <v>0</v>
      </c>
      <c r="J55" s="357">
        <f t="shared" si="11"/>
        <v>200900</v>
      </c>
      <c r="K55" s="357">
        <f t="shared" si="11"/>
        <v>466900</v>
      </c>
      <c r="L55" s="357">
        <f t="shared" si="11"/>
        <v>54400</v>
      </c>
      <c r="M55" s="357">
        <f t="shared" si="11"/>
        <v>27400</v>
      </c>
      <c r="N55" s="357">
        <f t="shared" si="11"/>
        <v>43612</v>
      </c>
      <c r="O55" s="357">
        <f t="shared" si="11"/>
        <v>5000</v>
      </c>
      <c r="P55" s="357">
        <f>SUM(P32:P54)</f>
        <v>93000</v>
      </c>
      <c r="Q55" s="358">
        <f>SUM(Q32:Q54)</f>
        <v>679300</v>
      </c>
      <c r="R55" s="265">
        <f>SUM(F55:Q55)</f>
        <v>1840412</v>
      </c>
      <c r="S55" s="225"/>
      <c r="T55" s="265">
        <f>SUM(T32:T54)</f>
        <v>429200</v>
      </c>
      <c r="U55" s="265">
        <f>+R55+T55</f>
        <v>2269612</v>
      </c>
    </row>
    <row r="56" spans="1:21" s="165" customFormat="1" ht="18" customHeight="1" thickBot="1" x14ac:dyDescent="0.2">
      <c r="A56" s="359"/>
      <c r="B56" s="268" t="s">
        <v>299</v>
      </c>
      <c r="C56" s="360" t="s">
        <v>300</v>
      </c>
      <c r="D56" s="361">
        <f t="shared" ref="D56:P56" si="12">D31-D55</f>
        <v>2566635</v>
      </c>
      <c r="E56" s="355"/>
      <c r="F56" s="362">
        <f t="shared" si="12"/>
        <v>-21600</v>
      </c>
      <c r="G56" s="363">
        <f t="shared" si="12"/>
        <v>209100</v>
      </c>
      <c r="H56" s="363">
        <f>H31-H55</f>
        <v>-47400</v>
      </c>
      <c r="I56" s="363">
        <f>I31-I55</f>
        <v>0</v>
      </c>
      <c r="J56" s="363">
        <f>J31-J55</f>
        <v>209100</v>
      </c>
      <c r="K56" s="363">
        <f t="shared" si="12"/>
        <v>-91900</v>
      </c>
      <c r="L56" s="363">
        <f t="shared" si="12"/>
        <v>23600</v>
      </c>
      <c r="M56" s="363">
        <f t="shared" si="12"/>
        <v>-27400</v>
      </c>
      <c r="N56" s="364">
        <f t="shared" si="12"/>
        <v>-43612</v>
      </c>
      <c r="O56" s="364">
        <f t="shared" si="12"/>
        <v>-5000</v>
      </c>
      <c r="P56" s="364">
        <f t="shared" si="12"/>
        <v>-93000</v>
      </c>
      <c r="Q56" s="365">
        <f>Q31-Q55</f>
        <v>-629300</v>
      </c>
      <c r="R56" s="366">
        <f>R31-R55</f>
        <v>2049223</v>
      </c>
      <c r="S56" s="225"/>
      <c r="T56" s="367">
        <f>T31-T55</f>
        <v>-45200</v>
      </c>
      <c r="U56" s="368">
        <f>+R56+T56</f>
        <v>2004023</v>
      </c>
    </row>
    <row r="57" spans="1:21" s="165" customFormat="1" ht="21" customHeight="1" thickBot="1" x14ac:dyDescent="0.2">
      <c r="A57" s="369"/>
      <c r="B57" s="268"/>
      <c r="C57" s="268"/>
      <c r="D57" s="370"/>
      <c r="E57" s="371"/>
      <c r="F57" s="372"/>
      <c r="G57" s="275"/>
      <c r="H57" s="372"/>
      <c r="I57" s="372"/>
      <c r="J57" s="373"/>
      <c r="K57" s="372"/>
      <c r="L57" s="372"/>
      <c r="M57" s="372"/>
      <c r="N57" s="374"/>
      <c r="O57" s="374"/>
      <c r="P57" s="366"/>
      <c r="Q57" s="366"/>
      <c r="R57" s="374"/>
      <c r="S57" s="373"/>
      <c r="T57" s="375" t="s">
        <v>301</v>
      </c>
      <c r="U57" s="375" t="s">
        <v>302</v>
      </c>
    </row>
    <row r="58" spans="1:21" s="165" customFormat="1" ht="18" customHeight="1" thickBot="1" x14ac:dyDescent="0.2">
      <c r="A58" s="359"/>
      <c r="B58" s="268" t="s">
        <v>303</v>
      </c>
      <c r="C58" s="268"/>
      <c r="D58" s="361">
        <f>D56</f>
        <v>2566635</v>
      </c>
      <c r="E58" s="479"/>
      <c r="F58" s="480">
        <f>D58+F56</f>
        <v>2545035</v>
      </c>
      <c r="G58" s="481">
        <f>F58+G56</f>
        <v>2754135</v>
      </c>
      <c r="H58" s="481">
        <f t="shared" ref="H58:P58" si="13">G58+H56</f>
        <v>2706735</v>
      </c>
      <c r="I58" s="481">
        <f t="shared" si="13"/>
        <v>2706735</v>
      </c>
      <c r="J58" s="481">
        <f t="shared" si="13"/>
        <v>2915835</v>
      </c>
      <c r="K58" s="481">
        <f t="shared" si="13"/>
        <v>2823935</v>
      </c>
      <c r="L58" s="481">
        <f t="shared" si="13"/>
        <v>2847535</v>
      </c>
      <c r="M58" s="481">
        <f t="shared" si="13"/>
        <v>2820135</v>
      </c>
      <c r="N58" s="481">
        <f t="shared" si="13"/>
        <v>2776523</v>
      </c>
      <c r="O58" s="481">
        <f t="shared" si="13"/>
        <v>2771523</v>
      </c>
      <c r="P58" s="481">
        <f t="shared" si="13"/>
        <v>2678523</v>
      </c>
      <c r="Q58" s="482">
        <f>P58+Q56</f>
        <v>2049223</v>
      </c>
      <c r="R58" s="483"/>
      <c r="S58" s="484"/>
      <c r="T58" s="485">
        <f>T56+Q58</f>
        <v>2004023</v>
      </c>
      <c r="U58" s="486">
        <f>+T58-D58</f>
        <v>-562612</v>
      </c>
    </row>
    <row r="59" spans="1:21" s="165" customFormat="1" ht="15.75" customHeight="1" x14ac:dyDescent="0.15">
      <c r="D59" s="376"/>
      <c r="E59" s="376"/>
      <c r="G59" s="111"/>
      <c r="H59" s="111"/>
      <c r="I59" s="111"/>
      <c r="J59" s="111"/>
      <c r="K59" s="111"/>
      <c r="L59" s="111"/>
      <c r="M59" s="111"/>
      <c r="N59" s="111"/>
      <c r="O59" s="111"/>
      <c r="P59" s="376"/>
      <c r="Q59" s="376"/>
      <c r="R59" s="376"/>
      <c r="S59" s="376"/>
      <c r="T59" s="376"/>
    </row>
    <row r="60" spans="1:21" ht="18" hidden="1" customHeight="1" x14ac:dyDescent="0.25">
      <c r="A60" s="377" t="s">
        <v>304</v>
      </c>
      <c r="P60" s="123"/>
      <c r="Q60" s="123"/>
      <c r="R60" s="123"/>
      <c r="S60" s="123"/>
    </row>
    <row r="61" spans="1:21" s="110" customFormat="1" ht="15" hidden="1" customHeight="1" x14ac:dyDescent="0.15">
      <c r="A61" s="1206" t="s">
        <v>305</v>
      </c>
      <c r="B61" s="1207"/>
      <c r="C61" s="1208"/>
      <c r="D61" s="378" t="s">
        <v>208</v>
      </c>
      <c r="E61" s="379"/>
      <c r="F61" s="1212" t="s">
        <v>306</v>
      </c>
      <c r="G61" s="1196" t="s">
        <v>307</v>
      </c>
      <c r="H61" s="1196" t="s">
        <v>62</v>
      </c>
      <c r="I61" s="380"/>
      <c r="J61" s="1196" t="s">
        <v>65</v>
      </c>
      <c r="K61" s="1196" t="s">
        <v>66</v>
      </c>
      <c r="L61" s="380"/>
      <c r="M61" s="380"/>
      <c r="N61" s="1196" t="s">
        <v>67</v>
      </c>
      <c r="O61" s="380"/>
      <c r="P61" s="381" t="s">
        <v>219</v>
      </c>
      <c r="Q61" s="382" t="s">
        <v>220</v>
      </c>
      <c r="R61" s="383"/>
      <c r="S61" s="383"/>
      <c r="T61" s="384" t="s">
        <v>308</v>
      </c>
    </row>
    <row r="62" spans="1:21" s="110" customFormat="1" ht="15" hidden="1" customHeight="1" x14ac:dyDescent="0.15">
      <c r="A62" s="1209"/>
      <c r="B62" s="1210"/>
      <c r="C62" s="1211"/>
      <c r="D62" s="385" t="s">
        <v>224</v>
      </c>
      <c r="E62" s="386"/>
      <c r="F62" s="1213"/>
      <c r="G62" s="1197"/>
      <c r="H62" s="1197"/>
      <c r="I62" s="387"/>
      <c r="J62" s="1197"/>
      <c r="K62" s="1197"/>
      <c r="L62" s="387"/>
      <c r="M62" s="387"/>
      <c r="N62" s="1197"/>
      <c r="O62" s="387"/>
      <c r="P62" s="388" t="s">
        <v>230</v>
      </c>
      <c r="Q62" s="389" t="s">
        <v>231</v>
      </c>
      <c r="R62" s="390"/>
      <c r="S62" s="390"/>
      <c r="T62" s="391"/>
    </row>
    <row r="63" spans="1:21" s="165" customFormat="1" ht="18.75" hidden="1" customHeight="1" x14ac:dyDescent="0.15">
      <c r="A63" s="1198" t="s">
        <v>309</v>
      </c>
      <c r="B63" s="1200" t="s">
        <v>310</v>
      </c>
      <c r="C63" s="1201"/>
      <c r="D63" s="392">
        <v>525015</v>
      </c>
      <c r="E63" s="393"/>
      <c r="F63" s="394"/>
      <c r="G63" s="395"/>
      <c r="H63" s="396"/>
      <c r="I63" s="396"/>
      <c r="J63" s="397"/>
      <c r="K63" s="397"/>
      <c r="L63" s="397"/>
      <c r="M63" s="397"/>
      <c r="N63" s="397"/>
      <c r="O63" s="397"/>
      <c r="P63" s="396"/>
      <c r="Q63" s="398">
        <f>Q54</f>
        <v>0</v>
      </c>
      <c r="R63" s="399"/>
      <c r="S63" s="399"/>
      <c r="T63" s="400">
        <f>SUM(D63:Q63)</f>
        <v>525015</v>
      </c>
    </row>
    <row r="64" spans="1:21" s="165" customFormat="1" ht="18" hidden="1" customHeight="1" x14ac:dyDescent="0.15">
      <c r="A64" s="1199"/>
      <c r="B64" s="401" t="s">
        <v>273</v>
      </c>
      <c r="C64" s="402"/>
      <c r="D64" s="403">
        <f t="shared" ref="D64:Q64" si="14">SUM(D59:D63)</f>
        <v>525015</v>
      </c>
      <c r="E64" s="404"/>
      <c r="F64" s="405">
        <f t="shared" si="14"/>
        <v>0</v>
      </c>
      <c r="G64" s="406">
        <f t="shared" si="14"/>
        <v>0</v>
      </c>
      <c r="H64" s="407">
        <f t="shared" si="14"/>
        <v>0</v>
      </c>
      <c r="I64" s="407"/>
      <c r="J64" s="407">
        <f t="shared" si="14"/>
        <v>0</v>
      </c>
      <c r="K64" s="407">
        <f t="shared" si="14"/>
        <v>0</v>
      </c>
      <c r="L64" s="407"/>
      <c r="M64" s="407"/>
      <c r="N64" s="407">
        <f t="shared" si="14"/>
        <v>0</v>
      </c>
      <c r="O64" s="407"/>
      <c r="P64" s="407">
        <f t="shared" si="14"/>
        <v>0</v>
      </c>
      <c r="Q64" s="407">
        <f t="shared" si="14"/>
        <v>0</v>
      </c>
      <c r="R64" s="406"/>
      <c r="S64" s="406"/>
      <c r="T64" s="408">
        <f>SUM(D64:Q64)</f>
        <v>525015</v>
      </c>
    </row>
    <row r="65" spans="1:20" ht="18" hidden="1" customHeight="1" x14ac:dyDescent="0.15">
      <c r="A65" s="1202"/>
      <c r="B65" s="409" t="s">
        <v>311</v>
      </c>
      <c r="C65" s="410"/>
      <c r="D65" s="411"/>
      <c r="E65" s="412"/>
      <c r="F65" s="413"/>
      <c r="G65" s="414"/>
      <c r="H65" s="415"/>
      <c r="I65" s="415"/>
      <c r="J65" s="416"/>
      <c r="K65" s="416">
        <v>100000</v>
      </c>
      <c r="L65" s="416"/>
      <c r="M65" s="416"/>
      <c r="N65" s="416"/>
      <c r="O65" s="416"/>
      <c r="P65" s="415"/>
      <c r="Q65" s="417"/>
      <c r="R65" s="418"/>
      <c r="S65" s="418"/>
      <c r="T65" s="419">
        <f>SUM(D65:Q65)</f>
        <v>100000</v>
      </c>
    </row>
    <row r="66" spans="1:20" s="165" customFormat="1" ht="18" hidden="1" customHeight="1" x14ac:dyDescent="0.15">
      <c r="A66" s="1203"/>
      <c r="B66" s="401" t="s">
        <v>298</v>
      </c>
      <c r="C66" s="402"/>
      <c r="D66" s="403">
        <f t="shared" ref="D66:Q66" si="15">SUM(D65:D65)</f>
        <v>0</v>
      </c>
      <c r="E66" s="404"/>
      <c r="F66" s="420">
        <f t="shared" si="15"/>
        <v>0</v>
      </c>
      <c r="G66" s="421">
        <f t="shared" si="15"/>
        <v>0</v>
      </c>
      <c r="H66" s="422">
        <f t="shared" si="15"/>
        <v>0</v>
      </c>
      <c r="I66" s="422"/>
      <c r="J66" s="422">
        <f t="shared" si="15"/>
        <v>0</v>
      </c>
      <c r="K66" s="422">
        <f t="shared" si="15"/>
        <v>100000</v>
      </c>
      <c r="L66" s="422"/>
      <c r="M66" s="422"/>
      <c r="N66" s="422">
        <f t="shared" si="15"/>
        <v>0</v>
      </c>
      <c r="O66" s="422"/>
      <c r="P66" s="421">
        <f t="shared" si="15"/>
        <v>0</v>
      </c>
      <c r="Q66" s="407">
        <f t="shared" si="15"/>
        <v>0</v>
      </c>
      <c r="R66" s="406"/>
      <c r="S66" s="406"/>
      <c r="T66" s="408">
        <f>SUM(F66:Q66)</f>
        <v>100000</v>
      </c>
    </row>
    <row r="67" spans="1:20" s="165" customFormat="1" ht="18" hidden="1" customHeight="1" x14ac:dyDescent="0.15">
      <c r="A67" s="423"/>
      <c r="B67" s="424" t="s">
        <v>299</v>
      </c>
      <c r="C67" s="425" t="s">
        <v>312</v>
      </c>
      <c r="D67" s="426">
        <f t="shared" ref="D67:Q67" si="16">D64-D66</f>
        <v>525015</v>
      </c>
      <c r="E67" s="427"/>
      <c r="F67" s="428">
        <f t="shared" si="16"/>
        <v>0</v>
      </c>
      <c r="G67" s="429">
        <f t="shared" si="16"/>
        <v>0</v>
      </c>
      <c r="H67" s="430">
        <f t="shared" si="16"/>
        <v>0</v>
      </c>
      <c r="I67" s="430"/>
      <c r="J67" s="431">
        <f t="shared" si="16"/>
        <v>0</v>
      </c>
      <c r="K67" s="431">
        <f t="shared" si="16"/>
        <v>-100000</v>
      </c>
      <c r="L67" s="429"/>
      <c r="M67" s="429"/>
      <c r="N67" s="424">
        <f t="shared" si="16"/>
        <v>0</v>
      </c>
      <c r="O67" s="424"/>
      <c r="P67" s="432">
        <f t="shared" si="16"/>
        <v>0</v>
      </c>
      <c r="Q67" s="432">
        <f t="shared" si="16"/>
        <v>0</v>
      </c>
      <c r="R67" s="424"/>
      <c r="S67" s="424"/>
      <c r="T67" s="433">
        <f>SUM(D67:Q67)</f>
        <v>425015</v>
      </c>
    </row>
    <row r="68" spans="1:20" ht="18" customHeight="1" x14ac:dyDescent="0.15"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</row>
  </sheetData>
  <mergeCells count="23">
    <mergeCell ref="B43:C43"/>
    <mergeCell ref="D1:O2"/>
    <mergeCell ref="D3:O3"/>
    <mergeCell ref="A6:C8"/>
    <mergeCell ref="A9:C9"/>
    <mergeCell ref="B10:B11"/>
    <mergeCell ref="B12:B13"/>
    <mergeCell ref="B14:B15"/>
    <mergeCell ref="B16:B17"/>
    <mergeCell ref="B36:C36"/>
    <mergeCell ref="B37:C37"/>
    <mergeCell ref="B40:C40"/>
    <mergeCell ref="B54:C54"/>
    <mergeCell ref="A61:C62"/>
    <mergeCell ref="F61:F62"/>
    <mergeCell ref="G61:G62"/>
    <mergeCell ref="H61:H62"/>
    <mergeCell ref="K61:K62"/>
    <mergeCell ref="N61:N62"/>
    <mergeCell ref="A63:A64"/>
    <mergeCell ref="B63:C63"/>
    <mergeCell ref="A65:A66"/>
    <mergeCell ref="J61:J62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5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3"/>
  <sheetViews>
    <sheetView showGridLines="0" zoomScale="90" zoomScaleNormal="90" workbookViewId="0">
      <selection activeCell="H16" sqref="H16:I16"/>
    </sheetView>
  </sheetViews>
  <sheetFormatPr defaultRowHeight="15.75" x14ac:dyDescent="0.15"/>
  <cols>
    <col min="1" max="1" width="1.625" style="470" customWidth="1"/>
    <col min="2" max="2" width="9.625" style="470" customWidth="1"/>
    <col min="3" max="3" width="13.625" style="470" customWidth="1"/>
    <col min="4" max="9" width="22.625" style="470" customWidth="1"/>
    <col min="10" max="10" width="2.625" style="470" customWidth="1"/>
    <col min="11" max="257" width="9" style="470"/>
    <col min="258" max="258" width="1.75" style="470" customWidth="1"/>
    <col min="259" max="259" width="14.375" style="470" customWidth="1"/>
    <col min="260" max="260" width="23.25" style="470" customWidth="1"/>
    <col min="261" max="264" width="28.625" style="470" customWidth="1"/>
    <col min="265" max="265" width="29.625" style="470" customWidth="1"/>
    <col min="266" max="513" width="9" style="470"/>
    <col min="514" max="514" width="1.75" style="470" customWidth="1"/>
    <col min="515" max="515" width="14.375" style="470" customWidth="1"/>
    <col min="516" max="516" width="23.25" style="470" customWidth="1"/>
    <col min="517" max="520" width="28.625" style="470" customWidth="1"/>
    <col min="521" max="521" width="29.625" style="470" customWidth="1"/>
    <col min="522" max="769" width="9" style="470"/>
    <col min="770" max="770" width="1.75" style="470" customWidth="1"/>
    <col min="771" max="771" width="14.375" style="470" customWidth="1"/>
    <col min="772" max="772" width="23.25" style="470" customWidth="1"/>
    <col min="773" max="776" width="28.625" style="470" customWidth="1"/>
    <col min="777" max="777" width="29.625" style="470" customWidth="1"/>
    <col min="778" max="1025" width="9" style="470"/>
    <col min="1026" max="1026" width="1.75" style="470" customWidth="1"/>
    <col min="1027" max="1027" width="14.375" style="470" customWidth="1"/>
    <col min="1028" max="1028" width="23.25" style="470" customWidth="1"/>
    <col min="1029" max="1032" width="28.625" style="470" customWidth="1"/>
    <col min="1033" max="1033" width="29.625" style="470" customWidth="1"/>
    <col min="1034" max="1281" width="9" style="470"/>
    <col min="1282" max="1282" width="1.75" style="470" customWidth="1"/>
    <col min="1283" max="1283" width="14.375" style="470" customWidth="1"/>
    <col min="1284" max="1284" width="23.25" style="470" customWidth="1"/>
    <col min="1285" max="1288" width="28.625" style="470" customWidth="1"/>
    <col min="1289" max="1289" width="29.625" style="470" customWidth="1"/>
    <col min="1290" max="1537" width="9" style="470"/>
    <col min="1538" max="1538" width="1.75" style="470" customWidth="1"/>
    <col min="1539" max="1539" width="14.375" style="470" customWidth="1"/>
    <col min="1540" max="1540" width="23.25" style="470" customWidth="1"/>
    <col min="1541" max="1544" width="28.625" style="470" customWidth="1"/>
    <col min="1545" max="1545" width="29.625" style="470" customWidth="1"/>
    <col min="1546" max="1793" width="9" style="470"/>
    <col min="1794" max="1794" width="1.75" style="470" customWidth="1"/>
    <col min="1795" max="1795" width="14.375" style="470" customWidth="1"/>
    <col min="1796" max="1796" width="23.25" style="470" customWidth="1"/>
    <col min="1797" max="1800" width="28.625" style="470" customWidth="1"/>
    <col min="1801" max="1801" width="29.625" style="470" customWidth="1"/>
    <col min="1802" max="2049" width="9" style="470"/>
    <col min="2050" max="2050" width="1.75" style="470" customWidth="1"/>
    <col min="2051" max="2051" width="14.375" style="470" customWidth="1"/>
    <col min="2052" max="2052" width="23.25" style="470" customWidth="1"/>
    <col min="2053" max="2056" width="28.625" style="470" customWidth="1"/>
    <col min="2057" max="2057" width="29.625" style="470" customWidth="1"/>
    <col min="2058" max="2305" width="9" style="470"/>
    <col min="2306" max="2306" width="1.75" style="470" customWidth="1"/>
    <col min="2307" max="2307" width="14.375" style="470" customWidth="1"/>
    <col min="2308" max="2308" width="23.25" style="470" customWidth="1"/>
    <col min="2309" max="2312" width="28.625" style="470" customWidth="1"/>
    <col min="2313" max="2313" width="29.625" style="470" customWidth="1"/>
    <col min="2314" max="2561" width="9" style="470"/>
    <col min="2562" max="2562" width="1.75" style="470" customWidth="1"/>
    <col min="2563" max="2563" width="14.375" style="470" customWidth="1"/>
    <col min="2564" max="2564" width="23.25" style="470" customWidth="1"/>
    <col min="2565" max="2568" width="28.625" style="470" customWidth="1"/>
    <col min="2569" max="2569" width="29.625" style="470" customWidth="1"/>
    <col min="2570" max="2817" width="9" style="470"/>
    <col min="2818" max="2818" width="1.75" style="470" customWidth="1"/>
    <col min="2819" max="2819" width="14.375" style="470" customWidth="1"/>
    <col min="2820" max="2820" width="23.25" style="470" customWidth="1"/>
    <col min="2821" max="2824" width="28.625" style="470" customWidth="1"/>
    <col min="2825" max="2825" width="29.625" style="470" customWidth="1"/>
    <col min="2826" max="3073" width="9" style="470"/>
    <col min="3074" max="3074" width="1.75" style="470" customWidth="1"/>
    <col min="3075" max="3075" width="14.375" style="470" customWidth="1"/>
    <col min="3076" max="3076" width="23.25" style="470" customWidth="1"/>
    <col min="3077" max="3080" width="28.625" style="470" customWidth="1"/>
    <col min="3081" max="3081" width="29.625" style="470" customWidth="1"/>
    <col min="3082" max="3329" width="9" style="470"/>
    <col min="3330" max="3330" width="1.75" style="470" customWidth="1"/>
    <col min="3331" max="3331" width="14.375" style="470" customWidth="1"/>
    <col min="3332" max="3332" width="23.25" style="470" customWidth="1"/>
    <col min="3333" max="3336" width="28.625" style="470" customWidth="1"/>
    <col min="3337" max="3337" width="29.625" style="470" customWidth="1"/>
    <col min="3338" max="3585" width="9" style="470"/>
    <col min="3586" max="3586" width="1.75" style="470" customWidth="1"/>
    <col min="3587" max="3587" width="14.375" style="470" customWidth="1"/>
    <col min="3588" max="3588" width="23.25" style="470" customWidth="1"/>
    <col min="3589" max="3592" width="28.625" style="470" customWidth="1"/>
    <col min="3593" max="3593" width="29.625" style="470" customWidth="1"/>
    <col min="3594" max="3841" width="9" style="470"/>
    <col min="3842" max="3842" width="1.75" style="470" customWidth="1"/>
    <col min="3843" max="3843" width="14.375" style="470" customWidth="1"/>
    <col min="3844" max="3844" width="23.25" style="470" customWidth="1"/>
    <col min="3845" max="3848" width="28.625" style="470" customWidth="1"/>
    <col min="3849" max="3849" width="29.625" style="470" customWidth="1"/>
    <col min="3850" max="4097" width="9" style="470"/>
    <col min="4098" max="4098" width="1.75" style="470" customWidth="1"/>
    <col min="4099" max="4099" width="14.375" style="470" customWidth="1"/>
    <col min="4100" max="4100" width="23.25" style="470" customWidth="1"/>
    <col min="4101" max="4104" width="28.625" style="470" customWidth="1"/>
    <col min="4105" max="4105" width="29.625" style="470" customWidth="1"/>
    <col min="4106" max="4353" width="9" style="470"/>
    <col min="4354" max="4354" width="1.75" style="470" customWidth="1"/>
    <col min="4355" max="4355" width="14.375" style="470" customWidth="1"/>
    <col min="4356" max="4356" width="23.25" style="470" customWidth="1"/>
    <col min="4357" max="4360" width="28.625" style="470" customWidth="1"/>
    <col min="4361" max="4361" width="29.625" style="470" customWidth="1"/>
    <col min="4362" max="4609" width="9" style="470"/>
    <col min="4610" max="4610" width="1.75" style="470" customWidth="1"/>
    <col min="4611" max="4611" width="14.375" style="470" customWidth="1"/>
    <col min="4612" max="4612" width="23.25" style="470" customWidth="1"/>
    <col min="4613" max="4616" width="28.625" style="470" customWidth="1"/>
    <col min="4617" max="4617" width="29.625" style="470" customWidth="1"/>
    <col min="4618" max="4865" width="9" style="470"/>
    <col min="4866" max="4866" width="1.75" style="470" customWidth="1"/>
    <col min="4867" max="4867" width="14.375" style="470" customWidth="1"/>
    <col min="4868" max="4868" width="23.25" style="470" customWidth="1"/>
    <col min="4869" max="4872" width="28.625" style="470" customWidth="1"/>
    <col min="4873" max="4873" width="29.625" style="470" customWidth="1"/>
    <col min="4874" max="5121" width="9" style="470"/>
    <col min="5122" max="5122" width="1.75" style="470" customWidth="1"/>
    <col min="5123" max="5123" width="14.375" style="470" customWidth="1"/>
    <col min="5124" max="5124" width="23.25" style="470" customWidth="1"/>
    <col min="5125" max="5128" width="28.625" style="470" customWidth="1"/>
    <col min="5129" max="5129" width="29.625" style="470" customWidth="1"/>
    <col min="5130" max="5377" width="9" style="470"/>
    <col min="5378" max="5378" width="1.75" style="470" customWidth="1"/>
    <col min="5379" max="5379" width="14.375" style="470" customWidth="1"/>
    <col min="5380" max="5380" width="23.25" style="470" customWidth="1"/>
    <col min="5381" max="5384" width="28.625" style="470" customWidth="1"/>
    <col min="5385" max="5385" width="29.625" style="470" customWidth="1"/>
    <col min="5386" max="5633" width="9" style="470"/>
    <col min="5634" max="5634" width="1.75" style="470" customWidth="1"/>
    <col min="5635" max="5635" width="14.375" style="470" customWidth="1"/>
    <col min="5636" max="5636" width="23.25" style="470" customWidth="1"/>
    <col min="5637" max="5640" width="28.625" style="470" customWidth="1"/>
    <col min="5641" max="5641" width="29.625" style="470" customWidth="1"/>
    <col min="5642" max="5889" width="9" style="470"/>
    <col min="5890" max="5890" width="1.75" style="470" customWidth="1"/>
    <col min="5891" max="5891" width="14.375" style="470" customWidth="1"/>
    <col min="5892" max="5892" width="23.25" style="470" customWidth="1"/>
    <col min="5893" max="5896" width="28.625" style="470" customWidth="1"/>
    <col min="5897" max="5897" width="29.625" style="470" customWidth="1"/>
    <col min="5898" max="6145" width="9" style="470"/>
    <col min="6146" max="6146" width="1.75" style="470" customWidth="1"/>
    <col min="6147" max="6147" width="14.375" style="470" customWidth="1"/>
    <col min="6148" max="6148" width="23.25" style="470" customWidth="1"/>
    <col min="6149" max="6152" width="28.625" style="470" customWidth="1"/>
    <col min="6153" max="6153" width="29.625" style="470" customWidth="1"/>
    <col min="6154" max="6401" width="9" style="470"/>
    <col min="6402" max="6402" width="1.75" style="470" customWidth="1"/>
    <col min="6403" max="6403" width="14.375" style="470" customWidth="1"/>
    <col min="6404" max="6404" width="23.25" style="470" customWidth="1"/>
    <col min="6405" max="6408" width="28.625" style="470" customWidth="1"/>
    <col min="6409" max="6409" width="29.625" style="470" customWidth="1"/>
    <col min="6410" max="6657" width="9" style="470"/>
    <col min="6658" max="6658" width="1.75" style="470" customWidth="1"/>
    <col min="6659" max="6659" width="14.375" style="470" customWidth="1"/>
    <col min="6660" max="6660" width="23.25" style="470" customWidth="1"/>
    <col min="6661" max="6664" width="28.625" style="470" customWidth="1"/>
    <col min="6665" max="6665" width="29.625" style="470" customWidth="1"/>
    <col min="6666" max="6913" width="9" style="470"/>
    <col min="6914" max="6914" width="1.75" style="470" customWidth="1"/>
    <col min="6915" max="6915" width="14.375" style="470" customWidth="1"/>
    <col min="6916" max="6916" width="23.25" style="470" customWidth="1"/>
    <col min="6917" max="6920" width="28.625" style="470" customWidth="1"/>
    <col min="6921" max="6921" width="29.625" style="470" customWidth="1"/>
    <col min="6922" max="7169" width="9" style="470"/>
    <col min="7170" max="7170" width="1.75" style="470" customWidth="1"/>
    <col min="7171" max="7171" width="14.375" style="470" customWidth="1"/>
    <col min="7172" max="7172" width="23.25" style="470" customWidth="1"/>
    <col min="7173" max="7176" width="28.625" style="470" customWidth="1"/>
    <col min="7177" max="7177" width="29.625" style="470" customWidth="1"/>
    <col min="7178" max="7425" width="9" style="470"/>
    <col min="7426" max="7426" width="1.75" style="470" customWidth="1"/>
    <col min="7427" max="7427" width="14.375" style="470" customWidth="1"/>
    <col min="7428" max="7428" width="23.25" style="470" customWidth="1"/>
    <col min="7429" max="7432" width="28.625" style="470" customWidth="1"/>
    <col min="7433" max="7433" width="29.625" style="470" customWidth="1"/>
    <col min="7434" max="7681" width="9" style="470"/>
    <col min="7682" max="7682" width="1.75" style="470" customWidth="1"/>
    <col min="7683" max="7683" width="14.375" style="470" customWidth="1"/>
    <col min="7684" max="7684" width="23.25" style="470" customWidth="1"/>
    <col min="7685" max="7688" width="28.625" style="470" customWidth="1"/>
    <col min="7689" max="7689" width="29.625" style="470" customWidth="1"/>
    <col min="7690" max="7937" width="9" style="470"/>
    <col min="7938" max="7938" width="1.75" style="470" customWidth="1"/>
    <col min="7939" max="7939" width="14.375" style="470" customWidth="1"/>
    <col min="7940" max="7940" width="23.25" style="470" customWidth="1"/>
    <col min="7941" max="7944" width="28.625" style="470" customWidth="1"/>
    <col min="7945" max="7945" width="29.625" style="470" customWidth="1"/>
    <col min="7946" max="8193" width="9" style="470"/>
    <col min="8194" max="8194" width="1.75" style="470" customWidth="1"/>
    <col min="8195" max="8195" width="14.375" style="470" customWidth="1"/>
    <col min="8196" max="8196" width="23.25" style="470" customWidth="1"/>
    <col min="8197" max="8200" width="28.625" style="470" customWidth="1"/>
    <col min="8201" max="8201" width="29.625" style="470" customWidth="1"/>
    <col min="8202" max="8449" width="9" style="470"/>
    <col min="8450" max="8450" width="1.75" style="470" customWidth="1"/>
    <col min="8451" max="8451" width="14.375" style="470" customWidth="1"/>
    <col min="8452" max="8452" width="23.25" style="470" customWidth="1"/>
    <col min="8453" max="8456" width="28.625" style="470" customWidth="1"/>
    <col min="8457" max="8457" width="29.625" style="470" customWidth="1"/>
    <col min="8458" max="8705" width="9" style="470"/>
    <col min="8706" max="8706" width="1.75" style="470" customWidth="1"/>
    <col min="8707" max="8707" width="14.375" style="470" customWidth="1"/>
    <col min="8708" max="8708" width="23.25" style="470" customWidth="1"/>
    <col min="8709" max="8712" width="28.625" style="470" customWidth="1"/>
    <col min="8713" max="8713" width="29.625" style="470" customWidth="1"/>
    <col min="8714" max="8961" width="9" style="470"/>
    <col min="8962" max="8962" width="1.75" style="470" customWidth="1"/>
    <col min="8963" max="8963" width="14.375" style="470" customWidth="1"/>
    <col min="8964" max="8964" width="23.25" style="470" customWidth="1"/>
    <col min="8965" max="8968" width="28.625" style="470" customWidth="1"/>
    <col min="8969" max="8969" width="29.625" style="470" customWidth="1"/>
    <col min="8970" max="9217" width="9" style="470"/>
    <col min="9218" max="9218" width="1.75" style="470" customWidth="1"/>
    <col min="9219" max="9219" width="14.375" style="470" customWidth="1"/>
    <col min="9220" max="9220" width="23.25" style="470" customWidth="1"/>
    <col min="9221" max="9224" width="28.625" style="470" customWidth="1"/>
    <col min="9225" max="9225" width="29.625" style="470" customWidth="1"/>
    <col min="9226" max="9473" width="9" style="470"/>
    <col min="9474" max="9474" width="1.75" style="470" customWidth="1"/>
    <col min="9475" max="9475" width="14.375" style="470" customWidth="1"/>
    <col min="9476" max="9476" width="23.25" style="470" customWidth="1"/>
    <col min="9477" max="9480" width="28.625" style="470" customWidth="1"/>
    <col min="9481" max="9481" width="29.625" style="470" customWidth="1"/>
    <col min="9482" max="9729" width="9" style="470"/>
    <col min="9730" max="9730" width="1.75" style="470" customWidth="1"/>
    <col min="9731" max="9731" width="14.375" style="470" customWidth="1"/>
    <col min="9732" max="9732" width="23.25" style="470" customWidth="1"/>
    <col min="9733" max="9736" width="28.625" style="470" customWidth="1"/>
    <col min="9737" max="9737" width="29.625" style="470" customWidth="1"/>
    <col min="9738" max="9985" width="9" style="470"/>
    <col min="9986" max="9986" width="1.75" style="470" customWidth="1"/>
    <col min="9987" max="9987" width="14.375" style="470" customWidth="1"/>
    <col min="9988" max="9988" width="23.25" style="470" customWidth="1"/>
    <col min="9989" max="9992" width="28.625" style="470" customWidth="1"/>
    <col min="9993" max="9993" width="29.625" style="470" customWidth="1"/>
    <col min="9994" max="10241" width="9" style="470"/>
    <col min="10242" max="10242" width="1.75" style="470" customWidth="1"/>
    <col min="10243" max="10243" width="14.375" style="470" customWidth="1"/>
    <col min="10244" max="10244" width="23.25" style="470" customWidth="1"/>
    <col min="10245" max="10248" width="28.625" style="470" customWidth="1"/>
    <col min="10249" max="10249" width="29.625" style="470" customWidth="1"/>
    <col min="10250" max="10497" width="9" style="470"/>
    <col min="10498" max="10498" width="1.75" style="470" customWidth="1"/>
    <col min="10499" max="10499" width="14.375" style="470" customWidth="1"/>
    <col min="10500" max="10500" width="23.25" style="470" customWidth="1"/>
    <col min="10501" max="10504" width="28.625" style="470" customWidth="1"/>
    <col min="10505" max="10505" width="29.625" style="470" customWidth="1"/>
    <col min="10506" max="10753" width="9" style="470"/>
    <col min="10754" max="10754" width="1.75" style="470" customWidth="1"/>
    <col min="10755" max="10755" width="14.375" style="470" customWidth="1"/>
    <col min="10756" max="10756" width="23.25" style="470" customWidth="1"/>
    <col min="10757" max="10760" width="28.625" style="470" customWidth="1"/>
    <col min="10761" max="10761" width="29.625" style="470" customWidth="1"/>
    <col min="10762" max="11009" width="9" style="470"/>
    <col min="11010" max="11010" width="1.75" style="470" customWidth="1"/>
    <col min="11011" max="11011" width="14.375" style="470" customWidth="1"/>
    <col min="11012" max="11012" width="23.25" style="470" customWidth="1"/>
    <col min="11013" max="11016" width="28.625" style="470" customWidth="1"/>
    <col min="11017" max="11017" width="29.625" style="470" customWidth="1"/>
    <col min="11018" max="11265" width="9" style="470"/>
    <col min="11266" max="11266" width="1.75" style="470" customWidth="1"/>
    <col min="11267" max="11267" width="14.375" style="470" customWidth="1"/>
    <col min="11268" max="11268" width="23.25" style="470" customWidth="1"/>
    <col min="11269" max="11272" width="28.625" style="470" customWidth="1"/>
    <col min="11273" max="11273" width="29.625" style="470" customWidth="1"/>
    <col min="11274" max="11521" width="9" style="470"/>
    <col min="11522" max="11522" width="1.75" style="470" customWidth="1"/>
    <col min="11523" max="11523" width="14.375" style="470" customWidth="1"/>
    <col min="11524" max="11524" width="23.25" style="470" customWidth="1"/>
    <col min="11525" max="11528" width="28.625" style="470" customWidth="1"/>
    <col min="11529" max="11529" width="29.625" style="470" customWidth="1"/>
    <col min="11530" max="11777" width="9" style="470"/>
    <col min="11778" max="11778" width="1.75" style="470" customWidth="1"/>
    <col min="11779" max="11779" width="14.375" style="470" customWidth="1"/>
    <col min="11780" max="11780" width="23.25" style="470" customWidth="1"/>
    <col min="11781" max="11784" width="28.625" style="470" customWidth="1"/>
    <col min="11785" max="11785" width="29.625" style="470" customWidth="1"/>
    <col min="11786" max="12033" width="9" style="470"/>
    <col min="12034" max="12034" width="1.75" style="470" customWidth="1"/>
    <col min="12035" max="12035" width="14.375" style="470" customWidth="1"/>
    <col min="12036" max="12036" width="23.25" style="470" customWidth="1"/>
    <col min="12037" max="12040" width="28.625" style="470" customWidth="1"/>
    <col min="12041" max="12041" width="29.625" style="470" customWidth="1"/>
    <col min="12042" max="12289" width="9" style="470"/>
    <col min="12290" max="12290" width="1.75" style="470" customWidth="1"/>
    <col min="12291" max="12291" width="14.375" style="470" customWidth="1"/>
    <col min="12292" max="12292" width="23.25" style="470" customWidth="1"/>
    <col min="12293" max="12296" width="28.625" style="470" customWidth="1"/>
    <col min="12297" max="12297" width="29.625" style="470" customWidth="1"/>
    <col min="12298" max="12545" width="9" style="470"/>
    <col min="12546" max="12546" width="1.75" style="470" customWidth="1"/>
    <col min="12547" max="12547" width="14.375" style="470" customWidth="1"/>
    <col min="12548" max="12548" width="23.25" style="470" customWidth="1"/>
    <col min="12549" max="12552" width="28.625" style="470" customWidth="1"/>
    <col min="12553" max="12553" width="29.625" style="470" customWidth="1"/>
    <col min="12554" max="12801" width="9" style="470"/>
    <col min="12802" max="12802" width="1.75" style="470" customWidth="1"/>
    <col min="12803" max="12803" width="14.375" style="470" customWidth="1"/>
    <col min="12804" max="12804" width="23.25" style="470" customWidth="1"/>
    <col min="12805" max="12808" width="28.625" style="470" customWidth="1"/>
    <col min="12809" max="12809" width="29.625" style="470" customWidth="1"/>
    <col min="12810" max="13057" width="9" style="470"/>
    <col min="13058" max="13058" width="1.75" style="470" customWidth="1"/>
    <col min="13059" max="13059" width="14.375" style="470" customWidth="1"/>
    <col min="13060" max="13060" width="23.25" style="470" customWidth="1"/>
    <col min="13061" max="13064" width="28.625" style="470" customWidth="1"/>
    <col min="13065" max="13065" width="29.625" style="470" customWidth="1"/>
    <col min="13066" max="13313" width="9" style="470"/>
    <col min="13314" max="13314" width="1.75" style="470" customWidth="1"/>
    <col min="13315" max="13315" width="14.375" style="470" customWidth="1"/>
    <col min="13316" max="13316" width="23.25" style="470" customWidth="1"/>
    <col min="13317" max="13320" width="28.625" style="470" customWidth="1"/>
    <col min="13321" max="13321" width="29.625" style="470" customWidth="1"/>
    <col min="13322" max="13569" width="9" style="470"/>
    <col min="13570" max="13570" width="1.75" style="470" customWidth="1"/>
    <col min="13571" max="13571" width="14.375" style="470" customWidth="1"/>
    <col min="13572" max="13572" width="23.25" style="470" customWidth="1"/>
    <col min="13573" max="13576" width="28.625" style="470" customWidth="1"/>
    <col min="13577" max="13577" width="29.625" style="470" customWidth="1"/>
    <col min="13578" max="13825" width="9" style="470"/>
    <col min="13826" max="13826" width="1.75" style="470" customWidth="1"/>
    <col min="13827" max="13827" width="14.375" style="470" customWidth="1"/>
    <col min="13828" max="13828" width="23.25" style="470" customWidth="1"/>
    <col min="13829" max="13832" width="28.625" style="470" customWidth="1"/>
    <col min="13833" max="13833" width="29.625" style="470" customWidth="1"/>
    <col min="13834" max="14081" width="9" style="470"/>
    <col min="14082" max="14082" width="1.75" style="470" customWidth="1"/>
    <col min="14083" max="14083" width="14.375" style="470" customWidth="1"/>
    <col min="14084" max="14084" width="23.25" style="470" customWidth="1"/>
    <col min="14085" max="14088" width="28.625" style="470" customWidth="1"/>
    <col min="14089" max="14089" width="29.625" style="470" customWidth="1"/>
    <col min="14090" max="14337" width="9" style="470"/>
    <col min="14338" max="14338" width="1.75" style="470" customWidth="1"/>
    <col min="14339" max="14339" width="14.375" style="470" customWidth="1"/>
    <col min="14340" max="14340" width="23.25" style="470" customWidth="1"/>
    <col min="14341" max="14344" width="28.625" style="470" customWidth="1"/>
    <col min="14345" max="14345" width="29.625" style="470" customWidth="1"/>
    <col min="14346" max="14593" width="9" style="470"/>
    <col min="14594" max="14594" width="1.75" style="470" customWidth="1"/>
    <col min="14595" max="14595" width="14.375" style="470" customWidth="1"/>
    <col min="14596" max="14596" width="23.25" style="470" customWidth="1"/>
    <col min="14597" max="14600" width="28.625" style="470" customWidth="1"/>
    <col min="14601" max="14601" width="29.625" style="470" customWidth="1"/>
    <col min="14602" max="14849" width="9" style="470"/>
    <col min="14850" max="14850" width="1.75" style="470" customWidth="1"/>
    <col min="14851" max="14851" width="14.375" style="470" customWidth="1"/>
    <col min="14852" max="14852" width="23.25" style="470" customWidth="1"/>
    <col min="14853" max="14856" width="28.625" style="470" customWidth="1"/>
    <col min="14857" max="14857" width="29.625" style="470" customWidth="1"/>
    <col min="14858" max="15105" width="9" style="470"/>
    <col min="15106" max="15106" width="1.75" style="470" customWidth="1"/>
    <col min="15107" max="15107" width="14.375" style="470" customWidth="1"/>
    <col min="15108" max="15108" width="23.25" style="470" customWidth="1"/>
    <col min="15109" max="15112" width="28.625" style="470" customWidth="1"/>
    <col min="15113" max="15113" width="29.625" style="470" customWidth="1"/>
    <col min="15114" max="15361" width="9" style="470"/>
    <col min="15362" max="15362" width="1.75" style="470" customWidth="1"/>
    <col min="15363" max="15363" width="14.375" style="470" customWidth="1"/>
    <col min="15364" max="15364" width="23.25" style="470" customWidth="1"/>
    <col min="15365" max="15368" width="28.625" style="470" customWidth="1"/>
    <col min="15369" max="15369" width="29.625" style="470" customWidth="1"/>
    <col min="15370" max="15617" width="9" style="470"/>
    <col min="15618" max="15618" width="1.75" style="470" customWidth="1"/>
    <col min="15619" max="15619" width="14.375" style="470" customWidth="1"/>
    <col min="15620" max="15620" width="23.25" style="470" customWidth="1"/>
    <col min="15621" max="15624" width="28.625" style="470" customWidth="1"/>
    <col min="15625" max="15625" width="29.625" style="470" customWidth="1"/>
    <col min="15626" max="15873" width="9" style="470"/>
    <col min="15874" max="15874" width="1.75" style="470" customWidth="1"/>
    <col min="15875" max="15875" width="14.375" style="470" customWidth="1"/>
    <col min="15876" max="15876" width="23.25" style="470" customWidth="1"/>
    <col min="15877" max="15880" width="28.625" style="470" customWidth="1"/>
    <col min="15881" max="15881" width="29.625" style="470" customWidth="1"/>
    <col min="15882" max="16129" width="9" style="470"/>
    <col min="16130" max="16130" width="1.75" style="470" customWidth="1"/>
    <col min="16131" max="16131" width="14.375" style="470" customWidth="1"/>
    <col min="16132" max="16132" width="23.25" style="470" customWidth="1"/>
    <col min="16133" max="16136" width="28.625" style="470" customWidth="1"/>
    <col min="16137" max="16137" width="29.625" style="470" customWidth="1"/>
    <col min="16138" max="16384" width="9" style="470"/>
  </cols>
  <sheetData>
    <row r="1" spans="2:12" ht="16.5" x14ac:dyDescent="0.15">
      <c r="B1" s="439"/>
      <c r="C1" s="439"/>
    </row>
    <row r="2" spans="2:12" ht="20.25" thickBot="1" x14ac:dyDescent="0.2">
      <c r="B2" s="440" t="s">
        <v>328</v>
      </c>
      <c r="C2" s="440"/>
      <c r="D2" s="441"/>
      <c r="E2" s="441"/>
      <c r="F2" s="441"/>
      <c r="G2" s="441"/>
      <c r="H2" s="441"/>
    </row>
    <row r="3" spans="2:12" ht="18" customHeight="1" thickBot="1" x14ac:dyDescent="0.2">
      <c r="B3" s="1300" t="s">
        <v>329</v>
      </c>
      <c r="C3" s="1301"/>
      <c r="D3" s="1300" t="s">
        <v>330</v>
      </c>
      <c r="E3" s="1302"/>
      <c r="F3" s="1302"/>
      <c r="G3" s="1302"/>
      <c r="H3" s="1302"/>
      <c r="I3" s="1301"/>
    </row>
    <row r="4" spans="2:12" ht="18" customHeight="1" thickBot="1" x14ac:dyDescent="0.2">
      <c r="B4" s="1293" t="s">
        <v>331</v>
      </c>
      <c r="C4" s="1294"/>
      <c r="D4" s="1257" t="s">
        <v>332</v>
      </c>
      <c r="E4" s="1303"/>
      <c r="F4" s="1304" t="s">
        <v>148</v>
      </c>
      <c r="G4" s="1303"/>
      <c r="H4" s="1305" t="s">
        <v>149</v>
      </c>
      <c r="I4" s="1258"/>
      <c r="L4" s="470" t="s">
        <v>333</v>
      </c>
    </row>
    <row r="5" spans="2:12" ht="18" customHeight="1" thickBot="1" x14ac:dyDescent="0.2">
      <c r="B5" s="1293" t="s">
        <v>334</v>
      </c>
      <c r="C5" s="1294"/>
      <c r="D5" s="1298"/>
      <c r="E5" s="1299"/>
      <c r="F5" s="1296" t="s">
        <v>336</v>
      </c>
      <c r="G5" s="1295"/>
      <c r="H5" s="1297" t="s">
        <v>337</v>
      </c>
      <c r="I5" s="1294"/>
      <c r="L5" s="470" t="s">
        <v>338</v>
      </c>
    </row>
    <row r="6" spans="2:12" ht="18" customHeight="1" thickBot="1" x14ac:dyDescent="0.2">
      <c r="B6" s="1293" t="s">
        <v>339</v>
      </c>
      <c r="C6" s="1294"/>
      <c r="D6" s="1293" t="s">
        <v>335</v>
      </c>
      <c r="E6" s="1295"/>
      <c r="F6" s="1296" t="s">
        <v>341</v>
      </c>
      <c r="G6" s="1295"/>
      <c r="H6" s="1297" t="s">
        <v>342</v>
      </c>
      <c r="I6" s="1294"/>
      <c r="L6" s="470" t="s">
        <v>335</v>
      </c>
    </row>
    <row r="7" spans="2:12" ht="18" customHeight="1" thickBot="1" x14ac:dyDescent="0.2">
      <c r="B7" s="1293" t="s">
        <v>339</v>
      </c>
      <c r="C7" s="1294"/>
      <c r="D7" s="1293" t="s">
        <v>340</v>
      </c>
      <c r="E7" s="1295"/>
      <c r="F7" s="1296" t="s">
        <v>343</v>
      </c>
      <c r="G7" s="1295"/>
      <c r="H7" s="1297" t="s">
        <v>344</v>
      </c>
      <c r="I7" s="1294"/>
      <c r="L7" s="470" t="s">
        <v>345</v>
      </c>
    </row>
    <row r="8" spans="2:12" ht="18" customHeight="1" thickBot="1" x14ac:dyDescent="0.2">
      <c r="B8" s="1293" t="s">
        <v>339</v>
      </c>
      <c r="C8" s="1294"/>
      <c r="D8" s="1293" t="s">
        <v>338</v>
      </c>
      <c r="E8" s="1295"/>
      <c r="F8" s="1296" t="s">
        <v>357</v>
      </c>
      <c r="G8" s="1295"/>
      <c r="H8" s="500"/>
      <c r="I8" s="501"/>
    </row>
    <row r="9" spans="2:12" ht="26.1" customHeight="1" x14ac:dyDescent="0.15">
      <c r="B9" s="1287" t="s">
        <v>346</v>
      </c>
      <c r="C9" s="1288"/>
      <c r="D9" s="1287" t="s">
        <v>414</v>
      </c>
      <c r="E9" s="1289" t="s">
        <v>414</v>
      </c>
      <c r="F9" s="1290" t="s">
        <v>423</v>
      </c>
      <c r="G9" s="1291"/>
      <c r="H9" s="1292" t="s">
        <v>419</v>
      </c>
      <c r="I9" s="1288"/>
      <c r="L9" s="470" t="s">
        <v>347</v>
      </c>
    </row>
    <row r="10" spans="2:12" ht="18" customHeight="1" x14ac:dyDescent="0.15">
      <c r="B10" s="1273" t="s">
        <v>428</v>
      </c>
      <c r="C10" s="1274"/>
      <c r="D10" s="1273" t="s">
        <v>425</v>
      </c>
      <c r="E10" s="1275"/>
      <c r="F10" s="1276" t="s">
        <v>426</v>
      </c>
      <c r="G10" s="1275"/>
      <c r="H10" s="1276" t="s">
        <v>427</v>
      </c>
      <c r="I10" s="1274"/>
      <c r="L10" s="470" t="s">
        <v>348</v>
      </c>
    </row>
    <row r="11" spans="2:12" ht="18" customHeight="1" x14ac:dyDescent="0.15">
      <c r="B11" s="1273" t="s">
        <v>349</v>
      </c>
      <c r="C11" s="1274"/>
      <c r="D11" s="1273" t="s">
        <v>415</v>
      </c>
      <c r="E11" s="1275" t="s">
        <v>415</v>
      </c>
      <c r="F11" s="1276" t="s">
        <v>424</v>
      </c>
      <c r="G11" s="1275"/>
      <c r="H11" s="1276" t="s">
        <v>420</v>
      </c>
      <c r="I11" s="1274"/>
      <c r="L11" s="470" t="s">
        <v>350</v>
      </c>
    </row>
    <row r="12" spans="2:12" ht="18" customHeight="1" x14ac:dyDescent="0.15">
      <c r="B12" s="1277" t="s">
        <v>351</v>
      </c>
      <c r="C12" s="442" t="s">
        <v>352</v>
      </c>
      <c r="D12" s="1279">
        <v>4500</v>
      </c>
      <c r="E12" s="1280">
        <v>4500</v>
      </c>
      <c r="F12" s="1281">
        <v>8000</v>
      </c>
      <c r="G12" s="1280"/>
      <c r="H12" s="1281">
        <v>8000</v>
      </c>
      <c r="I12" s="1282"/>
      <c r="L12" s="470" t="s">
        <v>353</v>
      </c>
    </row>
    <row r="13" spans="2:12" ht="18" customHeight="1" thickBot="1" x14ac:dyDescent="0.2">
      <c r="B13" s="1278"/>
      <c r="C13" s="475" t="s">
        <v>354</v>
      </c>
      <c r="D13" s="1283">
        <v>6000</v>
      </c>
      <c r="E13" s="1284">
        <v>6000</v>
      </c>
      <c r="F13" s="1285">
        <v>10000</v>
      </c>
      <c r="G13" s="1284"/>
      <c r="H13" s="1285">
        <v>10000</v>
      </c>
      <c r="I13" s="1286"/>
      <c r="L13" s="470" t="s">
        <v>324</v>
      </c>
    </row>
    <row r="14" spans="2:12" ht="16.5" customHeight="1" x14ac:dyDescent="0.15">
      <c r="B14" s="1261" t="s">
        <v>355</v>
      </c>
      <c r="C14" s="1262"/>
      <c r="D14" s="1261" t="s">
        <v>416</v>
      </c>
      <c r="E14" s="1267" t="s">
        <v>416</v>
      </c>
      <c r="F14" s="1268" t="s">
        <v>421</v>
      </c>
      <c r="G14" s="1267"/>
      <c r="H14" s="1268" t="s">
        <v>421</v>
      </c>
      <c r="I14" s="1262"/>
      <c r="L14" s="470" t="s">
        <v>356</v>
      </c>
    </row>
    <row r="15" spans="2:12" ht="16.5" customHeight="1" x14ac:dyDescent="0.15">
      <c r="B15" s="1263"/>
      <c r="C15" s="1264"/>
      <c r="D15" s="1263" t="s">
        <v>417</v>
      </c>
      <c r="E15" s="1269" t="s">
        <v>417</v>
      </c>
      <c r="F15" s="1270" t="s">
        <v>422</v>
      </c>
      <c r="G15" s="1269"/>
      <c r="H15" s="1270" t="s">
        <v>422</v>
      </c>
      <c r="I15" s="1264"/>
      <c r="L15" s="470" t="s">
        <v>357</v>
      </c>
    </row>
    <row r="16" spans="2:12" ht="16.5" customHeight="1" thickBot="1" x14ac:dyDescent="0.2">
      <c r="B16" s="1265"/>
      <c r="C16" s="1266"/>
      <c r="D16" s="1271" t="s">
        <v>418</v>
      </c>
      <c r="E16" s="1272" t="s">
        <v>418</v>
      </c>
      <c r="F16" s="1243" t="s">
        <v>358</v>
      </c>
      <c r="G16" s="1272"/>
      <c r="H16" s="1243" t="s">
        <v>358</v>
      </c>
      <c r="I16" s="1244"/>
    </row>
    <row r="17" spans="2:9" ht="12.75" customHeight="1" x14ac:dyDescent="0.15"/>
    <row r="18" spans="2:9" s="86" customFormat="1" ht="16.5" x14ac:dyDescent="0.15">
      <c r="C18" s="443" t="s">
        <v>359</v>
      </c>
      <c r="I18" s="470"/>
    </row>
    <row r="19" spans="2:9" s="86" customFormat="1" x14ac:dyDescent="0.15">
      <c r="C19" s="444" t="s">
        <v>360</v>
      </c>
      <c r="D19" s="470" t="s">
        <v>361</v>
      </c>
      <c r="I19" s="470"/>
    </row>
    <row r="20" spans="2:9" s="86" customFormat="1" x14ac:dyDescent="0.15">
      <c r="C20" s="444" t="s">
        <v>362</v>
      </c>
      <c r="D20" s="470" t="s">
        <v>363</v>
      </c>
      <c r="I20" s="470"/>
    </row>
    <row r="21" spans="2:9" s="86" customFormat="1" x14ac:dyDescent="0.15">
      <c r="B21" s="470"/>
      <c r="C21" s="470"/>
      <c r="D21" s="470" t="s">
        <v>364</v>
      </c>
    </row>
    <row r="22" spans="2:9" s="86" customFormat="1" x14ac:dyDescent="0.15">
      <c r="B22" s="470"/>
      <c r="C22" s="470"/>
      <c r="D22" s="470" t="s">
        <v>365</v>
      </c>
    </row>
    <row r="23" spans="2:9" s="86" customFormat="1" x14ac:dyDescent="0.15">
      <c r="B23" s="470"/>
      <c r="C23" s="470"/>
      <c r="D23" s="470" t="s">
        <v>366</v>
      </c>
    </row>
    <row r="24" spans="2:9" s="86" customFormat="1" x14ac:dyDescent="0.15">
      <c r="B24" s="470"/>
      <c r="C24" s="470"/>
      <c r="D24" s="470" t="s">
        <v>365</v>
      </c>
    </row>
    <row r="25" spans="2:9" s="86" customFormat="1" x14ac:dyDescent="0.15">
      <c r="B25" s="470"/>
      <c r="C25" s="470"/>
      <c r="D25" s="470" t="s">
        <v>367</v>
      </c>
    </row>
    <row r="26" spans="2:9" s="86" customFormat="1" x14ac:dyDescent="0.15">
      <c r="B26" s="470"/>
      <c r="C26" s="470"/>
      <c r="D26" s="470" t="s">
        <v>368</v>
      </c>
      <c r="I26" s="470"/>
    </row>
    <row r="27" spans="2:9" x14ac:dyDescent="0.15">
      <c r="E27" s="86"/>
      <c r="F27" s="86"/>
      <c r="G27" s="86"/>
      <c r="H27" s="86"/>
    </row>
    <row r="28" spans="2:9" x14ac:dyDescent="0.15">
      <c r="E28" s="86"/>
      <c r="F28" s="86"/>
      <c r="G28" s="86"/>
      <c r="H28" s="86"/>
    </row>
    <row r="29" spans="2:9" ht="20.25" thickBot="1" x14ac:dyDescent="0.2">
      <c r="B29" s="441" t="s">
        <v>369</v>
      </c>
    </row>
    <row r="30" spans="2:9" ht="17.25" thickBot="1" x14ac:dyDescent="0.2">
      <c r="B30" s="1245" t="s">
        <v>370</v>
      </c>
      <c r="C30" s="1246"/>
      <c r="D30" s="445" t="s">
        <v>371</v>
      </c>
      <c r="E30" s="446" t="s">
        <v>372</v>
      </c>
      <c r="F30" s="446" t="s">
        <v>373</v>
      </c>
      <c r="G30" s="446" t="s">
        <v>374</v>
      </c>
      <c r="H30" s="1247" t="s">
        <v>375</v>
      </c>
      <c r="I30" s="1248"/>
    </row>
    <row r="31" spans="2:9" ht="18.600000000000001" customHeight="1" x14ac:dyDescent="0.15">
      <c r="B31" s="1249" t="s">
        <v>376</v>
      </c>
      <c r="C31" s="1250"/>
      <c r="D31" s="473" t="s">
        <v>377</v>
      </c>
      <c r="E31" s="447" t="s">
        <v>378</v>
      </c>
      <c r="F31" s="447" t="s">
        <v>379</v>
      </c>
      <c r="G31" s="447" t="s">
        <v>380</v>
      </c>
      <c r="H31" s="448" t="s">
        <v>345</v>
      </c>
      <c r="I31" s="449" t="s">
        <v>377</v>
      </c>
    </row>
    <row r="32" spans="2:9" ht="18.600000000000001" customHeight="1" x14ac:dyDescent="0.15">
      <c r="B32" s="1251" t="s">
        <v>381</v>
      </c>
      <c r="C32" s="1252"/>
      <c r="D32" s="472" t="s">
        <v>378</v>
      </c>
      <c r="E32" s="450" t="s">
        <v>356</v>
      </c>
      <c r="F32" s="450" t="s">
        <v>380</v>
      </c>
      <c r="G32" s="450" t="s">
        <v>382</v>
      </c>
      <c r="H32" s="451" t="s">
        <v>350</v>
      </c>
      <c r="I32" s="452" t="s">
        <v>378</v>
      </c>
    </row>
    <row r="33" spans="2:9" ht="18.600000000000001" customHeight="1" x14ac:dyDescent="0.15">
      <c r="B33" s="1251" t="s">
        <v>383</v>
      </c>
      <c r="C33" s="1252"/>
      <c r="D33" s="472" t="s">
        <v>356</v>
      </c>
      <c r="E33" s="450" t="s">
        <v>384</v>
      </c>
      <c r="F33" s="450" t="s">
        <v>382</v>
      </c>
      <c r="G33" s="450" t="s">
        <v>385</v>
      </c>
      <c r="H33" s="451" t="s">
        <v>378</v>
      </c>
      <c r="I33" s="452" t="s">
        <v>356</v>
      </c>
    </row>
    <row r="34" spans="2:9" ht="18.600000000000001" customHeight="1" x14ac:dyDescent="0.15">
      <c r="B34" s="1251" t="s">
        <v>386</v>
      </c>
      <c r="C34" s="1252"/>
      <c r="D34" s="473" t="s">
        <v>384</v>
      </c>
      <c r="E34" s="447" t="s">
        <v>413</v>
      </c>
      <c r="F34" s="447" t="s">
        <v>385</v>
      </c>
      <c r="G34" s="447" t="s">
        <v>388</v>
      </c>
      <c r="H34" s="448" t="s">
        <v>356</v>
      </c>
      <c r="I34" s="449" t="s">
        <v>384</v>
      </c>
    </row>
    <row r="35" spans="2:9" ht="18.600000000000001" customHeight="1" x14ac:dyDescent="0.15">
      <c r="B35" s="1253" t="s">
        <v>389</v>
      </c>
      <c r="C35" s="1254"/>
      <c r="D35" s="488" t="s">
        <v>413</v>
      </c>
      <c r="E35" s="488" t="s">
        <v>429</v>
      </c>
      <c r="F35" s="488" t="s">
        <v>388</v>
      </c>
      <c r="G35" s="488" t="s">
        <v>356</v>
      </c>
      <c r="H35" s="489" t="s">
        <v>391</v>
      </c>
      <c r="I35" s="490" t="s">
        <v>413</v>
      </c>
    </row>
    <row r="36" spans="2:9" ht="18.600000000000001" customHeight="1" thickBot="1" x14ac:dyDescent="0.2">
      <c r="B36" s="1255" t="s">
        <v>392</v>
      </c>
      <c r="C36" s="1256"/>
      <c r="D36" s="491" t="s">
        <v>429</v>
      </c>
      <c r="E36" s="492"/>
      <c r="F36" s="492" t="s">
        <v>356</v>
      </c>
      <c r="G36" s="492" t="s">
        <v>382</v>
      </c>
      <c r="H36" s="493" t="s">
        <v>387</v>
      </c>
      <c r="I36" s="494" t="s">
        <v>390</v>
      </c>
    </row>
    <row r="37" spans="2:9" x14ac:dyDescent="0.15">
      <c r="B37" s="495" t="s">
        <v>430</v>
      </c>
    </row>
    <row r="38" spans="2:9" ht="20.25" thickBot="1" x14ac:dyDescent="0.2">
      <c r="B38" s="441"/>
    </row>
    <row r="39" spans="2:9" ht="19.5" customHeight="1" thickBot="1" x14ac:dyDescent="0.2">
      <c r="B39" s="1257" t="s">
        <v>393</v>
      </c>
      <c r="C39" s="1258"/>
      <c r="D39" s="453" t="s">
        <v>394</v>
      </c>
      <c r="E39" s="454" t="s">
        <v>395</v>
      </c>
      <c r="F39" s="474" t="s">
        <v>396</v>
      </c>
      <c r="G39" s="455"/>
      <c r="H39" s="456"/>
    </row>
    <row r="40" spans="2:9" ht="19.5" customHeight="1" x14ac:dyDescent="0.15">
      <c r="B40" s="1259" t="s">
        <v>397</v>
      </c>
      <c r="C40" s="1260"/>
      <c r="D40" s="457"/>
      <c r="E40" s="458"/>
      <c r="F40" s="457" t="s">
        <v>398</v>
      </c>
      <c r="G40" s="459"/>
    </row>
    <row r="41" spans="2:9" ht="19.5" customHeight="1" x14ac:dyDescent="0.15">
      <c r="B41" s="1241" t="s">
        <v>399</v>
      </c>
      <c r="C41" s="1242"/>
      <c r="D41" s="476"/>
      <c r="E41" s="460" t="s">
        <v>398</v>
      </c>
      <c r="F41" s="476" t="s">
        <v>398</v>
      </c>
      <c r="G41" s="459"/>
    </row>
    <row r="42" spans="2:9" ht="19.5" customHeight="1" x14ac:dyDescent="0.15">
      <c r="B42" s="1241" t="s">
        <v>400</v>
      </c>
      <c r="C42" s="1242"/>
      <c r="D42" s="476"/>
      <c r="E42" s="460" t="s">
        <v>398</v>
      </c>
      <c r="F42" s="476" t="s">
        <v>398</v>
      </c>
      <c r="G42" s="459"/>
      <c r="H42" s="86"/>
    </row>
    <row r="43" spans="2:9" ht="19.5" customHeight="1" x14ac:dyDescent="0.15">
      <c r="B43" s="1241" t="s">
        <v>401</v>
      </c>
      <c r="C43" s="1242"/>
      <c r="D43" s="476"/>
      <c r="E43" s="460"/>
      <c r="F43" s="476" t="s">
        <v>398</v>
      </c>
      <c r="G43" s="459"/>
      <c r="H43" s="86"/>
    </row>
    <row r="44" spans="2:9" ht="19.5" customHeight="1" x14ac:dyDescent="0.15">
      <c r="B44" s="1241" t="s">
        <v>402</v>
      </c>
      <c r="C44" s="1242"/>
      <c r="D44" s="476"/>
      <c r="E44" s="460"/>
      <c r="F44" s="476" t="s">
        <v>398</v>
      </c>
      <c r="G44" s="459"/>
      <c r="H44" s="86"/>
    </row>
    <row r="45" spans="2:9" ht="19.5" customHeight="1" x14ac:dyDescent="0.15">
      <c r="B45" s="1241" t="s">
        <v>403</v>
      </c>
      <c r="C45" s="1242"/>
      <c r="D45" s="476"/>
      <c r="E45" s="460" t="s">
        <v>398</v>
      </c>
      <c r="F45" s="476" t="s">
        <v>398</v>
      </c>
      <c r="G45" s="461"/>
      <c r="H45" s="86"/>
    </row>
    <row r="46" spans="2:9" ht="19.5" customHeight="1" x14ac:dyDescent="0.15">
      <c r="B46" s="1241" t="s">
        <v>404</v>
      </c>
      <c r="C46" s="1242"/>
      <c r="D46" s="476" t="s">
        <v>398</v>
      </c>
      <c r="E46" s="460" t="s">
        <v>398</v>
      </c>
      <c r="F46" s="476" t="s">
        <v>398</v>
      </c>
      <c r="G46" s="462"/>
      <c r="H46" s="463"/>
    </row>
    <row r="47" spans="2:9" ht="19.5" customHeight="1" x14ac:dyDescent="0.15">
      <c r="B47" s="1241" t="s">
        <v>405</v>
      </c>
      <c r="C47" s="1242"/>
      <c r="D47" s="464" t="s">
        <v>398</v>
      </c>
      <c r="E47" s="465" t="s">
        <v>398</v>
      </c>
      <c r="F47" s="466" t="s">
        <v>398</v>
      </c>
      <c r="G47" s="461"/>
      <c r="H47" s="463"/>
    </row>
    <row r="48" spans="2:9" ht="19.5" customHeight="1" x14ac:dyDescent="0.15">
      <c r="B48" s="1239" t="s">
        <v>406</v>
      </c>
      <c r="C48" s="1240"/>
      <c r="D48" s="467"/>
      <c r="E48" s="468"/>
      <c r="F48" s="469" t="s">
        <v>398</v>
      </c>
      <c r="G48" s="461"/>
      <c r="H48" s="463"/>
    </row>
    <row r="49" spans="2:9" ht="19.5" customHeight="1" x14ac:dyDescent="0.15">
      <c r="B49" s="1239" t="s">
        <v>407</v>
      </c>
      <c r="C49" s="1240"/>
      <c r="D49" s="496"/>
      <c r="E49" s="497"/>
      <c r="F49" s="496" t="s">
        <v>408</v>
      </c>
      <c r="G49" s="459"/>
      <c r="H49" s="463"/>
    </row>
    <row r="50" spans="2:9" ht="19.5" customHeight="1" thickBot="1" x14ac:dyDescent="0.2">
      <c r="B50" s="1237" t="s">
        <v>431</v>
      </c>
      <c r="C50" s="1238"/>
      <c r="D50" s="498"/>
      <c r="E50" s="499"/>
      <c r="F50" s="498"/>
      <c r="G50" s="459"/>
      <c r="H50" s="463"/>
    </row>
    <row r="51" spans="2:9" ht="8.25" customHeight="1" x14ac:dyDescent="0.15">
      <c r="B51" s="463"/>
      <c r="C51" s="463"/>
      <c r="D51" s="463"/>
      <c r="E51" s="463"/>
      <c r="F51" s="463"/>
      <c r="G51" s="463"/>
      <c r="H51" s="463"/>
      <c r="I51" s="463"/>
    </row>
    <row r="52" spans="2:9" x14ac:dyDescent="0.15">
      <c r="B52" s="86" t="s">
        <v>409</v>
      </c>
      <c r="C52" s="463"/>
      <c r="D52" s="463"/>
      <c r="E52" s="463"/>
      <c r="F52" s="463"/>
      <c r="G52" s="463"/>
      <c r="H52" s="471"/>
      <c r="I52" s="463"/>
    </row>
    <row r="53" spans="2:9" ht="7.5" customHeight="1" x14ac:dyDescent="0.15"/>
  </sheetData>
  <mergeCells count="70">
    <mergeCell ref="B3:C3"/>
    <mergeCell ref="D3:I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B13"/>
    <mergeCell ref="D12:E12"/>
    <mergeCell ref="F12:G12"/>
    <mergeCell ref="H12:I12"/>
    <mergeCell ref="D13:E13"/>
    <mergeCell ref="F13:G13"/>
    <mergeCell ref="H13:I13"/>
    <mergeCell ref="D15:E15"/>
    <mergeCell ref="F15:G15"/>
    <mergeCell ref="H15:I15"/>
    <mergeCell ref="D16:E16"/>
    <mergeCell ref="F16:G16"/>
    <mergeCell ref="B41:C41"/>
    <mergeCell ref="H16:I16"/>
    <mergeCell ref="B30:C30"/>
    <mergeCell ref="H30:I30"/>
    <mergeCell ref="B31:C31"/>
    <mergeCell ref="B32:C32"/>
    <mergeCell ref="B33:C33"/>
    <mergeCell ref="B34:C34"/>
    <mergeCell ref="B35:C35"/>
    <mergeCell ref="B36:C36"/>
    <mergeCell ref="B39:C39"/>
    <mergeCell ref="B40:C40"/>
    <mergeCell ref="B14:C16"/>
    <mergeCell ref="D14:E14"/>
    <mergeCell ref="F14:G14"/>
    <mergeCell ref="H14:I14"/>
    <mergeCell ref="B50:C50"/>
    <mergeCell ref="B48:C48"/>
    <mergeCell ref="B49:C49"/>
    <mergeCell ref="B42:C42"/>
    <mergeCell ref="B43:C43"/>
    <mergeCell ref="B44:C44"/>
    <mergeCell ref="B45:C45"/>
    <mergeCell ref="B46:C46"/>
    <mergeCell ref="B47:C47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  <rowBreaks count="1" manualBreakCount="1">
    <brk id="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1feaa2-107a-4b00-92bd-9723d947a21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2F597795235254D8A5E9E2DA15D4599" ma:contentTypeVersion="14" ma:contentTypeDescription="新しいドキュメントを作成します。" ma:contentTypeScope="" ma:versionID="4bebae10ea3bc715b2b8e6838b555d5d">
  <xsd:schema xmlns:xsd="http://www.w3.org/2001/XMLSchema" xmlns:xs="http://www.w3.org/2001/XMLSchema" xmlns:p="http://schemas.microsoft.com/office/2006/metadata/properties" xmlns:ns2="fc1feaa2-107a-4b00-92bd-9723d947a219" xmlns:ns3="81ab6709-dcc5-4c55-9ee5-f9d4fe1d31c6" targetNamespace="http://schemas.microsoft.com/office/2006/metadata/properties" ma:root="true" ma:fieldsID="768e05c03b006dc3041368001d99315c" ns2:_="" ns3:_="">
    <xsd:import namespace="fc1feaa2-107a-4b00-92bd-9723d947a219"/>
    <xsd:import namespace="81ab6709-dcc5-4c55-9ee5-f9d4fe1d31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feaa2-107a-4b00-92bd-9723d947a2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b3d35e20-0b72-48f0-a0bf-05b31252e0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b6709-dcc5-4c55-9ee5-f9d4fe1d31c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B5B8CA-C31A-4936-ACFC-0AF5FD26D041}">
  <ds:schemaRefs>
    <ds:schemaRef ds:uri="http://schemas.microsoft.com/office/2006/documentManagement/types"/>
    <ds:schemaRef ds:uri="http://purl.org/dc/elements/1.1/"/>
    <ds:schemaRef ds:uri="http://www.w3.org/XML/1998/namespace"/>
    <ds:schemaRef ds:uri="81ab6709-dcc5-4c55-9ee5-f9d4fe1d31c6"/>
    <ds:schemaRef ds:uri="http://purl.org/dc/dcmitype/"/>
    <ds:schemaRef ds:uri="http://purl.org/dc/terms/"/>
    <ds:schemaRef ds:uri="fc1feaa2-107a-4b00-92bd-9723d947a219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2B0FCD2-CF7E-4FA6-8B7C-C822BAA883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1feaa2-107a-4b00-92bd-9723d947a219"/>
    <ds:schemaRef ds:uri="81ab6709-dcc5-4c55-9ee5-f9d4fe1d31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52E552-E073-4E59-BADE-767E91A328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2024年度活動方針 (2)</vt:lpstr>
      <vt:lpstr>2024年度活動方針</vt:lpstr>
      <vt:lpstr>2024行事計画</vt:lpstr>
      <vt:lpstr>P21　2024予算計画</vt:lpstr>
      <vt:lpstr>P22 ブロック会社担当役割 (24)</vt:lpstr>
      <vt:lpstr>'2024行事計画'!Print_Area</vt:lpstr>
      <vt:lpstr>'2024年度活動方針'!Print_Area</vt:lpstr>
      <vt:lpstr>'2024年度活動方針 (2)'!Print_Area</vt:lpstr>
      <vt:lpstr>'P22 ブロック会社担当役割 (24)'!Print_Area</vt:lpstr>
    </vt:vector>
  </TitlesOfParts>
  <Company>株式会社　村田製作所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FM2333 満月　さより</dc:creator>
  <cp:lastModifiedBy>小川  浩一</cp:lastModifiedBy>
  <cp:revision/>
  <cp:lastPrinted>2024-02-14T23:47:56Z</cp:lastPrinted>
  <dcterms:created xsi:type="dcterms:W3CDTF">2018-02-21T07:45:19Z</dcterms:created>
  <dcterms:modified xsi:type="dcterms:W3CDTF">2024-03-07T05:58:40Z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0x01010092F597795235254D8A5E9E2DA15D4599</vt:lpwstr>
  </property>
  <property fmtid="{D5CDD505-2E9C-101B-9397-08002B2CF9AE}" pid="3" name="MediaServiceImageTags">
    <vt:lpwstr/>
  </property>
  <property fmtid="{D5CDD505-2E9C-101B-9397-08002B2CF9AE}" pid="4" name="MSIP_Label_c5169b11-1f57-47b2-a9bf-7e649982dd30_Enabled">
    <vt:lpwstr>true</vt:lpwstr>
  </property>
  <property fmtid="{D5CDD505-2E9C-101B-9397-08002B2CF9AE}" pid="5" name="MSIP_Label_c5169b11-1f57-47b2-a9bf-7e649982dd30_SetDate">
    <vt:lpwstr>2022-12-26T07:30:45Z</vt:lpwstr>
  </property>
  <property fmtid="{D5CDD505-2E9C-101B-9397-08002B2CF9AE}" pid="6" name="MSIP_Label_c5169b11-1f57-47b2-a9bf-7e649982dd30_Method">
    <vt:lpwstr>Standard</vt:lpwstr>
  </property>
  <property fmtid="{D5CDD505-2E9C-101B-9397-08002B2CF9AE}" pid="7" name="MSIP_Label_c5169b11-1f57-47b2-a9bf-7e649982dd30_Name">
    <vt:lpwstr>defa4170-0d19-0005-0004-bc88714345d2</vt:lpwstr>
  </property>
  <property fmtid="{D5CDD505-2E9C-101B-9397-08002B2CF9AE}" pid="8" name="MSIP_Label_c5169b11-1f57-47b2-a9bf-7e649982dd30_SiteId">
    <vt:lpwstr>4fbf3d70-254e-4e99-ad9f-7986ec9465ac</vt:lpwstr>
  </property>
  <property fmtid="{D5CDD505-2E9C-101B-9397-08002B2CF9AE}" pid="9" name="MSIP_Label_c5169b11-1f57-47b2-a9bf-7e649982dd30_ActionId">
    <vt:lpwstr>327d3f69-df42-4ef8-abb6-15c79087a2c7</vt:lpwstr>
  </property>
  <property fmtid="{D5CDD505-2E9C-101B-9397-08002B2CF9AE}" pid="10" name="MSIP_Label_c5169b11-1f57-47b2-a9bf-7e649982dd30_ContentBits">
    <vt:lpwstr>0</vt:lpwstr>
  </property>
</Properties>
</file>